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4066 cobertures quirúrgiques (NO PUB)\INICI\"/>
    </mc:Choice>
  </mc:AlternateContent>
  <xr:revisionPtr revIDLastSave="0" documentId="13_ncr:1_{9F261A4D-A794-41E9-B024-252C64D29E8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cions" sheetId="26" r:id="rId1"/>
    <sheet name="LOT ÚNIC COBERTURA QUIRÚRGICA" sheetId="17" r:id="rId2"/>
  </sheets>
  <definedNames>
    <definedName name="_xlnm._FilterDatabase" localSheetId="1" hidden="1">'LOT ÚNIC COBERTURA QUIRÚRGICA'!$A$13:$I$187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5" i="17" l="1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42" i="17"/>
  <c r="I43" i="17"/>
  <c r="I44" i="17"/>
  <c r="I223" i="17" l="1"/>
  <c r="H223" i="17"/>
  <c r="I206" i="17"/>
  <c r="H206" i="17"/>
  <c r="I196" i="17"/>
  <c r="H196" i="17"/>
  <c r="H37" i="17"/>
  <c r="I80" i="17" l="1"/>
  <c r="I188" i="17"/>
  <c r="I183" i="17"/>
  <c r="I178" i="17"/>
  <c r="I173" i="17"/>
  <c r="I165" i="17"/>
  <c r="I161" i="17"/>
  <c r="I152" i="17"/>
  <c r="I148" i="17"/>
  <c r="I142" i="17"/>
  <c r="I136" i="17"/>
  <c r="I132" i="17"/>
  <c r="I127" i="17"/>
  <c r="I120" i="17"/>
  <c r="I114" i="17"/>
  <c r="I107" i="17"/>
  <c r="I101" i="17"/>
  <c r="I87" i="17"/>
  <c r="I75" i="17"/>
  <c r="I67" i="17"/>
  <c r="I57" i="17"/>
  <c r="I50" i="17"/>
  <c r="I45" i="17"/>
  <c r="I14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8" i="17"/>
  <c r="H39" i="17"/>
  <c r="H40" i="17"/>
  <c r="H41" i="17"/>
  <c r="H42" i="17"/>
  <c r="H43" i="17"/>
  <c r="H44" i="17"/>
  <c r="H45" i="17"/>
  <c r="H50" i="17"/>
  <c r="H57" i="17"/>
  <c r="H67" i="17"/>
  <c r="H75" i="17"/>
  <c r="H80" i="17"/>
  <c r="H87" i="17"/>
  <c r="H95" i="17"/>
  <c r="H101" i="17"/>
  <c r="H107" i="17"/>
  <c r="H114" i="17"/>
  <c r="H120" i="17"/>
  <c r="H127" i="17"/>
  <c r="H132" i="17"/>
  <c r="H136" i="17"/>
  <c r="H142" i="17"/>
  <c r="H148" i="17"/>
  <c r="H152" i="17"/>
  <c r="H161" i="17"/>
  <c r="H165" i="17"/>
  <c r="H173" i="17"/>
  <c r="H178" i="17"/>
  <c r="H183" i="17"/>
  <c r="H188" i="17"/>
  <c r="I240" i="17" l="1"/>
  <c r="I244" i="17" s="1"/>
  <c r="I241" i="17"/>
  <c r="I245" i="17" s="1"/>
  <c r="I242" i="17" l="1"/>
  <c r="I246" i="17"/>
  <c r="I247" i="17"/>
</calcChain>
</file>

<file path=xl/sharedStrings.xml><?xml version="1.0" encoding="utf-8"?>
<sst xmlns="http://schemas.openxmlformats.org/spreadsheetml/2006/main" count="258" uniqueCount="186">
  <si>
    <t>Bossa instrumental 2 compartiments 43x38cm</t>
  </si>
  <si>
    <t>Cinta adhesiva 10 x 50 cm</t>
  </si>
  <si>
    <t>Cobertor de taula 150x100cm</t>
  </si>
  <si>
    <t>Bossa instrumental laparoscòpia 3 compartiments 28x48cm</t>
  </si>
  <si>
    <t>Bossa recolectora de fluids 56 x 90cm</t>
  </si>
  <si>
    <t>Cobertua / Funda taula de mayo 80x145cm reforçada</t>
  </si>
  <si>
    <t>Cobertura / Funda cable i càmara 13x250cm</t>
  </si>
  <si>
    <t>Cobertura 75x90cm sense adhesiu</t>
  </si>
  <si>
    <t>Cobertura 90x150cm sense adhesiu</t>
  </si>
  <si>
    <t>Cobertura 50x50cm sense adhesiu</t>
  </si>
  <si>
    <t>Cobertura fenestrada  45x75cm amb adhesiu  (2 meitats)</t>
  </si>
  <si>
    <t>Cobertura 75x90cm amb adhesiu</t>
  </si>
  <si>
    <t>Cobertura / Llençol 150x175cm amb adhesiu</t>
  </si>
  <si>
    <t>Cobertura / Llençol en U reforçat 150x245cm amb adhesiu</t>
  </si>
  <si>
    <t>Bata quirúgica estàndard talla L</t>
  </si>
  <si>
    <t>Bata quirúgica estàndard talla XL</t>
  </si>
  <si>
    <t>Bata quirúgica estàndard talla XXL</t>
  </si>
  <si>
    <t>Bata quirúgica reforçada talla L</t>
  </si>
  <si>
    <t>Bata quirúgica reforçada talla XXL</t>
  </si>
  <si>
    <t>1 Cobertura reforçat 140 x 190 cm</t>
  </si>
  <si>
    <t>1  Cinta adhesiva 10 x 50 cm</t>
  </si>
  <si>
    <t>2 Tovalloletes cel·lulosa</t>
  </si>
  <si>
    <t>Equip cirurgia extremitat superior compost per:</t>
  </si>
  <si>
    <t>Equip de cirurgia urològica compost per:</t>
  </si>
  <si>
    <t>1 Funda taula mayo 80 x 145 cm reforçada</t>
  </si>
  <si>
    <t>1 Cobertura mà en T reforçat 200/290/360 cm fenestrada elàstica 3 cm aprox</t>
  </si>
  <si>
    <t>1 Cobertura de taula reforçat 150 x 190 cm</t>
  </si>
  <si>
    <t xml:space="preserve">1 Cobertura 100 x 150 cm </t>
  </si>
  <si>
    <t>1 Cinta tipo velcro adhesiva 2x23 cm</t>
  </si>
  <si>
    <t>1 Funda taula mayo 80 x 145 cm</t>
  </si>
  <si>
    <t>1 Cobertura / llençol reforçat 150x240cm amb adhesiu</t>
  </si>
  <si>
    <t>1 Cobertura / llençol 150x175cm</t>
  </si>
  <si>
    <t>1 Cobertura / Funda cable i càmara 13x250cm</t>
  </si>
  <si>
    <t>1 Stockinette 25 x 80 cm</t>
  </si>
  <si>
    <t>4 Tovalloletes cel·lulosa</t>
  </si>
  <si>
    <t>2 Cinta adhesiva 10 x 50 cm</t>
  </si>
  <si>
    <t>Equip d'artroscòpia de genoll compost per:</t>
  </si>
  <si>
    <t>1 Cobertura taula reforçat 150 x 190 cm</t>
  </si>
  <si>
    <t>1 Cobertura / llençol reforçat 150x190cm</t>
  </si>
  <si>
    <t>1 Stockinette 35 x 80 cm</t>
  </si>
  <si>
    <t>Cobertura / Llençol artroscòpia 245 x 320 cm amb fenestració de 5 x 7cm elàstica, tancament tipus velcro i bossa recolectora de líquid amb sortida</t>
  </si>
  <si>
    <t>Equip d'aïllament vertical compost per:</t>
  </si>
  <si>
    <t>1 Cobertura d'aïllament vertical transparent amb adhesiu 234x320cm, amb làmina d'incisió integrada de 70x30cm, 2 tancaments tipus velcro, 2 bosses d'instrumental i bossa d'aspiració amb tamís incorporats</t>
  </si>
  <si>
    <t>1 Cobertura reforçat 150 x 190 cm</t>
  </si>
  <si>
    <t>1 Cobertura 150 x 200 cm</t>
  </si>
  <si>
    <t>1 Cinta velcro</t>
  </si>
  <si>
    <t>Cobertura 150 x 175 cm</t>
  </si>
  <si>
    <t>1 Cobertura  d'extremitats reforçat 245x320cm amb fenestració 5x10cm elàstic amb cinta fixació tipus velcro</t>
  </si>
  <si>
    <t>1 Tovalloletes cel·lulosa</t>
  </si>
  <si>
    <t>2 Camals 75 x 140 cm</t>
  </si>
  <si>
    <t>1 Cinta adhesiva 10 x 50 cm</t>
  </si>
  <si>
    <t>1 Cobertura 75 x 90 cm</t>
  </si>
  <si>
    <t>1 Cobertura de ginecologia amb camals inclosos de 250/280x230 cm amb fenestració 9x12cm amb adhesiu i bossa recolectora</t>
  </si>
  <si>
    <t>Cobertura per nadó 90 x 105 cm</t>
  </si>
  <si>
    <t>1 Cobertura de cesària de 250/200x315 cm amb l`àmina d'incisió fenestrada  24x19cm amb bossa recolectora integrada i tancament tipus velcro</t>
  </si>
  <si>
    <t>1 Cinta Velcro 2 x 23 cm</t>
  </si>
  <si>
    <t>1 Cobertura adhesiu 75 x 90 cm</t>
  </si>
  <si>
    <t xml:space="preserve"> 1 Cobertura abdomino-perineal reforçat amb camals incorporats de 250/280x295 cm amb l`àmina d'incisió adhesiva fenestrada  26x30cm, fenestració perineal de 12x15cm amb adhesiu i  bosses d'instrumental bilaterals amb passacables.</t>
  </si>
  <si>
    <t>Equip per cirurgia de peu compost per:</t>
  </si>
  <si>
    <t>Equip cirurgia extremitats inferiors compost per:</t>
  </si>
  <si>
    <t>Equip ginecologia amb bossa compost per:</t>
  </si>
  <si>
    <t>Equip cesària amb bossa i film fenestrat compost per:</t>
  </si>
  <si>
    <t>Equip per laparoscòpia abdomino-perineal compost per:</t>
  </si>
  <si>
    <t>Equip cesària amb bossa i film continu compost per:</t>
  </si>
  <si>
    <t>1 Cobertura per nadó 90 x 105 cm</t>
  </si>
  <si>
    <t>Equip de cirurgia universal compost per:</t>
  </si>
  <si>
    <t>2 Cobertura adhesiu 75 x 90 cm</t>
  </si>
  <si>
    <t>1 Cobertura reforçat amb adhesiu 150 x 240 cm</t>
  </si>
  <si>
    <t>1 Cobertura reforçat amb adhesiu 200 x 200 cm</t>
  </si>
  <si>
    <t>Equip cirurgia menor local compost per:</t>
  </si>
  <si>
    <t>1 Cobertura 200 x 240  fenestrat adhesiu amb fenestració 14,5cm amb adhesiu</t>
  </si>
  <si>
    <t>Equip bàsic tancament compost per:</t>
  </si>
  <si>
    <t>4 Cobertura adhesiu 75 x 75 cm</t>
  </si>
  <si>
    <t>1 Cobertura reforçat 150x190cm</t>
  </si>
  <si>
    <t>1 Cobertura d'oftalmologia 170x280cm amb làmina d'incisió fenestrada de 6,5x4cm i bossa recolectora integrada</t>
  </si>
  <si>
    <t>1 Cobertura cap tipus turbant/ capelina 75x90/65x100cm adhesiu</t>
  </si>
  <si>
    <t>1 Funda taula mayo reforçada 80 x 145 cm</t>
  </si>
  <si>
    <t>Equip cirurgia ORL compost per:</t>
  </si>
  <si>
    <t>1 Cobertura en U reforçat 280x225cm amb adhesiu ( U10x60cm)</t>
  </si>
  <si>
    <t>1 Cobertura taula reforçat 150 x 160 cm</t>
  </si>
  <si>
    <t xml:space="preserve">1 Cobertura 170 x 250 cm amb fenestració 10 cm amb adhesiu </t>
  </si>
  <si>
    <t>Equip parts amb bossa compost per:</t>
  </si>
  <si>
    <t>1 Cobertura baix natges amb bossa recol·lectora 75 x 125 cm</t>
  </si>
  <si>
    <t>1 Cobertura 75 x 75 cm</t>
  </si>
  <si>
    <t>1 Cobertura per nadó 87 x 90 cm</t>
  </si>
  <si>
    <t>1 Bata reforçada L</t>
  </si>
  <si>
    <t>Equip cirurgia maluc compost per:</t>
  </si>
  <si>
    <t>1 Cobertura adhesiu 150 x 175 cm</t>
  </si>
  <si>
    <t>1 Cobertura adhesiu reforçat  150 x 240 cm</t>
  </si>
  <si>
    <t>1 Cobertura en U reforçat  200 x 260 cm amb adhesiu ( U15x95cm)</t>
  </si>
  <si>
    <t>1Cobertura de taula reforçat 150 x 190 cm</t>
  </si>
  <si>
    <t>1 Stockinette 35 x 120 cm</t>
  </si>
  <si>
    <t>1 Cobertura de taula reforçat 140 x 190 cm</t>
  </si>
  <si>
    <t>1 Cobertura amb adhesiu 75 x 90 cm</t>
  </si>
  <si>
    <t xml:space="preserve">1 Cobertura en U amb adhesiu i amb bossa 170 x 250 cm  (U15x47cm) </t>
  </si>
  <si>
    <t>1 Cobertura en U elàstica i amb adhesiu 200 x 290 cm (U10x65cm)</t>
  </si>
  <si>
    <t>Equip via vaginal compost per:</t>
  </si>
  <si>
    <t>Equip de cirurgia petita compost per:</t>
  </si>
  <si>
    <t>1 Cobertura de taula reforçat 100 x 150 cm</t>
  </si>
  <si>
    <t>2 Camals 75 x 120 cm</t>
  </si>
  <si>
    <t>1 Cobertura fenestrat adhesiu 50 x 60 cm amb obertura de 7cm</t>
  </si>
  <si>
    <t>15 Gases estèrils tnt 10 x 10 cm</t>
  </si>
  <si>
    <t>Equip artroscòpia d'esptalla amb bossa compost per:</t>
  </si>
  <si>
    <t xml:space="preserve">Stockinette 25 x 80 cm amb cinta adhesiva </t>
  </si>
  <si>
    <t xml:space="preserve">Cobertura 45x75 cm sense adhesiu </t>
  </si>
  <si>
    <t xml:space="preserve">Cobertura fenestrada  90x75cm amb adhesiu  </t>
  </si>
  <si>
    <t>Bata quirúgica reforçada talla XL</t>
  </si>
  <si>
    <t>1 Cobertura urologia 185 x 200 cm amb accès genital, bossa recolectora, camals i didal per exploració anal</t>
  </si>
  <si>
    <t>Equip de cirurgia maxil.lofacial  compost per:</t>
  </si>
  <si>
    <t>Equip d'espatlla compost per:</t>
  </si>
  <si>
    <t>Equip cirurgia urològica percutània compost per:</t>
  </si>
  <si>
    <t>1 Cobertura fenestrada 170x300cm amb  bossa recolectora integrada ( fenestració 20x15cm ) mes 2 cintes velcro.</t>
  </si>
  <si>
    <t>1 Cobertura de cesària de 250/200x320cm amb l`àmina d'incisió integrada  29x19cm amb bossa recolectora integrada i tancament tipus velcro</t>
  </si>
  <si>
    <r>
      <t xml:space="preserve">1 Cobertura </t>
    </r>
    <r>
      <rPr>
        <sz val="10"/>
        <rFont val="Arial"/>
        <family val="2"/>
      </rPr>
      <t>mà/peu</t>
    </r>
    <r>
      <rPr>
        <sz val="10"/>
        <color theme="1"/>
        <rFont val="Arial"/>
        <family val="2"/>
      </rPr>
      <t xml:space="preserve"> reforçat 245 x 320 cm fenestrada elàstica de 3 cm</t>
    </r>
  </si>
  <si>
    <t>Equip NO FACO compost per:</t>
  </si>
  <si>
    <t>1 Cobertura de taula reforçat 140 x 160 cm</t>
  </si>
  <si>
    <t>3 Bata quirúgica estàndard talla L</t>
  </si>
  <si>
    <t>1 Xeringa 10 ml  Luer-Lock</t>
  </si>
  <si>
    <t>1 Batea 500 ml</t>
  </si>
  <si>
    <t>8 Tovalloletes cel·lulosa</t>
  </si>
  <si>
    <t>10 Hemostetes 70mm 1 mm</t>
  </si>
  <si>
    <t>Equip cirurgia ortopèdica compost per:</t>
  </si>
  <si>
    <t>1 Cobertura de taula reforçat 240 x 150 cm</t>
  </si>
  <si>
    <t xml:space="preserve">1 Bisturí eléctrico </t>
  </si>
  <si>
    <t>2 Cobertura adhesiu reforçat 90x75 cm</t>
  </si>
  <si>
    <t>1 Cobertura adhesiu reforçat  170 x 175 cm</t>
  </si>
  <si>
    <t>20 Gases TNT 10x10</t>
  </si>
  <si>
    <t>5 Gases 10x10 TNT amb contrast</t>
  </si>
  <si>
    <t>5 Gases 10x20 TNT amb contrast</t>
  </si>
  <si>
    <t>1 Bata quirúgica reforçada talla L</t>
  </si>
  <si>
    <t>2 Bata quirúgica reforçada talla XL</t>
  </si>
  <si>
    <t>1 Cobertura  200 x 150 cm</t>
  </si>
  <si>
    <t>Equip cirurgia general compost per:</t>
  </si>
  <si>
    <t>2 Bata quirúgica estàndard talla L</t>
  </si>
  <si>
    <t>1 Bata quirúgica estàndard talla XL</t>
  </si>
  <si>
    <t xml:space="preserve">Stockinette 35 x 80 cm amb cinta adhesiva </t>
  </si>
  <si>
    <t xml:space="preserve">Stockinette 35 x 120 cm amb cinta adhesiva </t>
  </si>
  <si>
    <t xml:space="preserve">1 Stockinette 25 x 80 cm amb cinta adhesiva </t>
  </si>
  <si>
    <t>Equip artroscòpia d'espatlla ( sentat ) amb bossa compost per:</t>
  </si>
  <si>
    <t>1 Cobertura / Funda taula de mayo 80x145cm reforçada</t>
  </si>
  <si>
    <t xml:space="preserve">1 Cobertura / llençol en U extrareforçat 200 x 260 cm amb adhesiu ( u 10x 60cm) </t>
  </si>
  <si>
    <t>Cobertura en U reforçat 225X280 ( U 10x95cm )</t>
  </si>
  <si>
    <t>Camals 75x140 ( 2un)</t>
  </si>
  <si>
    <t xml:space="preserve">1 Cànula de cambra anterior 27 G= 0,40 mm x22mm ( 7/8'') </t>
  </si>
  <si>
    <t>1 Fulla de Bisturí 10</t>
  </si>
  <si>
    <t>1 Fulla de Bisturí 15</t>
  </si>
  <si>
    <t xml:space="preserve">1 Neteja punta electrobisturí </t>
  </si>
  <si>
    <t>1 Comptador d'agulles petit i imantat 7,5cm aprox. + escuma</t>
  </si>
  <si>
    <t>Codi Material</t>
  </si>
  <si>
    <t>Descripción del material</t>
  </si>
  <si>
    <t>Qt. aprox anuals</t>
  </si>
  <si>
    <t>ANNEX CRITERIS OBJECTIUS CSI2021048</t>
  </si>
  <si>
    <t>Preu Cobertura Màxim
Sense IVA</t>
  </si>
  <si>
    <t>Preu Cobertura Oferta
Sense IVA</t>
  </si>
  <si>
    <t>Pressupost Anual Oferta</t>
  </si>
  <si>
    <t>Nom licitador:</t>
  </si>
  <si>
    <t>Pressupost
Cobertura Màxim Anual</t>
  </si>
  <si>
    <t xml:space="preserve">Oferta licitador anual s/iva </t>
  </si>
  <si>
    <t>Diferència</t>
  </si>
  <si>
    <t>IVA%</t>
  </si>
  <si>
    <t>Oferta licitador total s/iva (4 anys)</t>
  </si>
  <si>
    <t xml:space="preserve">Pressupost màxim de licitació s/iva (4 anys) </t>
  </si>
  <si>
    <t>Oferta licitador total a/iva (4 anys)</t>
  </si>
  <si>
    <t>Diferència (import s/iva)</t>
  </si>
  <si>
    <t>Pressupost màxim anual s/iva</t>
  </si>
  <si>
    <t>Cobertura / Llençol extra reforçat  150x240cm amb adhesiu</t>
  </si>
  <si>
    <t>Cobertura extremitats fenestrada reforçat 245x320 ( ǿ 5x7cm ) elàstica mes cinte velcro</t>
  </si>
  <si>
    <t xml:space="preserve">Cobertura mà o peu fenestrada reforçat 245x320 ( ǿ 3cm ) elàstica </t>
  </si>
  <si>
    <t>1 Cobertura en O artroscopia d'espatlla ( sentat ) amb adhesiu i amb bossa 225 x 400 cm  (ǿ 12cm puny) amb 2  tancaments tipus velcro</t>
  </si>
  <si>
    <t>Medi ambient: 5 punts</t>
  </si>
  <si>
    <t>Indicar SI/NO</t>
  </si>
  <si>
    <t>Adjuntar declaració del fabricant de l'envàs o certificat amb el títol "Envàs amb material reciclat"</t>
  </si>
  <si>
    <t>Embalatge procedent de material reciclat o bosc sostenible</t>
  </si>
  <si>
    <t>SI:  5</t>
  </si>
  <si>
    <t xml:space="preserve">NO: 0 </t>
  </si>
  <si>
    <t>Referència ofertada</t>
  </si>
  <si>
    <t>Clàusula descomptes addicionals</t>
  </si>
  <si>
    <t>Cobertura de taula 150x200cm</t>
  </si>
  <si>
    <t xml:space="preserve">Descompte sobre la facturació anual </t>
  </si>
  <si>
    <t xml:space="preserve">SI:  
Descompte 3% de la facturació anual  (sense IVA) 5 punts
Descompte 5% de la facturació anual  (sense IVA) 10 punts
</t>
  </si>
  <si>
    <t>Adjuntar declaració Clàusula descomptes addicionals</t>
  </si>
  <si>
    <t xml:space="preserve">LOT ÚNIC. COBERTURA QUIRÚRGICA </t>
  </si>
  <si>
    <t>1.- El licitador ha de complimentar les columnes de color blau clar de l'Annex Criteris Objectius ( LOT ÚNIC COBERTURA QUIRÚRGICA )</t>
  </si>
  <si>
    <t xml:space="preserve">Instruccions:  El licitador ha de complimentar  només les columnes de color gris en cas d'aplicar descomptes addicionals sobre l'import facturat anual i criteris ambientals.
</t>
  </si>
  <si>
    <t>Equip cirurgia ORL CAP compost per:</t>
  </si>
  <si>
    <t>1 Cobertura adhesiva 200 x 200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</si>
</sst>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00"/>
    <numFmt numFmtId="165" formatCode="#,##0.00000\ &quot;€&quot;"/>
    <numFmt numFmtId="166" formatCode="#,##0.0000\ &quot;€&quot;"/>
    <numFmt numFmtId="167" formatCode="#,##0.000\ _€"/>
    <numFmt numFmtId="168" formatCode="#,##0.00\ &quot;€&quot;"/>
    <numFmt numFmtId="169" formatCode="#,##0.000\ [$€-C0A]"/>
  </numFmts>
  <fonts count="24" x14ac:knownFonts="1"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8"/>
      <color theme="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7030A0"/>
      <name val="Arial"/>
      <family val="2"/>
    </font>
    <font>
      <b/>
      <sz val="10"/>
      <color rgb="FFFF0000"/>
      <name val="Arial"/>
      <family val="2"/>
    </font>
    <font>
      <sz val="14"/>
      <color theme="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sz val="2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6" fillId="2" borderId="1" applyNumberFormat="0" applyFont="0" applyAlignment="0" applyProtection="0"/>
    <xf numFmtId="0" fontId="6" fillId="0" borderId="0"/>
    <xf numFmtId="0" fontId="2" fillId="0" borderId="0"/>
    <xf numFmtId="0" fontId="14" fillId="0" borderId="0"/>
    <xf numFmtId="0" fontId="4" fillId="0" borderId="0"/>
    <xf numFmtId="0" fontId="1" fillId="0" borderId="0"/>
    <xf numFmtId="0" fontId="1" fillId="0" borderId="0"/>
    <xf numFmtId="44" fontId="4" fillId="0" borderId="0" applyFont="0" applyFill="0" applyBorder="0" applyAlignment="0" applyProtection="0"/>
    <xf numFmtId="0" fontId="4" fillId="0" borderId="0"/>
    <xf numFmtId="0" fontId="22" fillId="0" borderId="0"/>
  </cellStyleXfs>
  <cellXfs count="132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0" xfId="0" applyFont="1" applyAlignment="1" applyProtection="1">
      <alignment horizontal="left" vertical="center" wrapText="1"/>
      <protection locked="0"/>
    </xf>
    <xf numFmtId="0" fontId="0" fillId="0" borderId="9" xfId="0" applyBorder="1"/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9" xfId="0" applyFont="1" applyBorder="1"/>
    <xf numFmtId="0" fontId="15" fillId="0" borderId="9" xfId="0" applyFont="1" applyBorder="1"/>
    <xf numFmtId="0" fontId="4" fillId="3" borderId="3" xfId="0" applyFont="1" applyFill="1" applyBorder="1" applyAlignment="1">
      <alignment horizontal="left" vertical="center" wrapText="1"/>
    </xf>
    <xf numFmtId="165" fontId="7" fillId="0" borderId="3" xfId="0" applyNumberFormat="1" applyFont="1" applyBorder="1"/>
    <xf numFmtId="0" fontId="4" fillId="0" borderId="3" xfId="0" applyFont="1" applyBorder="1" applyAlignment="1">
      <alignment horizontal="left" vertical="center" wrapText="1"/>
    </xf>
    <xf numFmtId="165" fontId="7" fillId="0" borderId="3" xfId="0" applyNumberFormat="1" applyFont="1" applyBorder="1" applyAlignment="1">
      <alignment vertical="center"/>
    </xf>
    <xf numFmtId="1" fontId="4" fillId="3" borderId="3" xfId="0" applyNumberFormat="1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left" vertical="center" wrapText="1"/>
    </xf>
    <xf numFmtId="3" fontId="5" fillId="3" borderId="3" xfId="0" applyNumberFormat="1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3" fillId="8" borderId="3" xfId="0" applyFont="1" applyFill="1" applyBorder="1" applyAlignment="1">
      <alignment horizontal="center" vertical="center" wrapText="1"/>
    </xf>
    <xf numFmtId="164" fontId="9" fillId="8" borderId="3" xfId="0" applyNumberFormat="1" applyFont="1" applyFill="1" applyBorder="1" applyAlignment="1" applyProtection="1">
      <alignment horizontal="center" vertical="center"/>
      <protection locked="0"/>
    </xf>
    <xf numFmtId="9" fontId="9" fillId="8" borderId="3" xfId="0" applyNumberFormat="1" applyFont="1" applyFill="1" applyBorder="1" applyAlignment="1" applyProtection="1">
      <alignment horizontal="center" vertical="center"/>
      <protection locked="0"/>
    </xf>
    <xf numFmtId="164" fontId="9" fillId="8" borderId="6" xfId="0" applyNumberFormat="1" applyFont="1" applyFill="1" applyBorder="1" applyAlignment="1" applyProtection="1">
      <alignment horizontal="center" vertical="center"/>
      <protection locked="0"/>
    </xf>
    <xf numFmtId="164" fontId="9" fillId="8" borderId="7" xfId="0" applyNumberFormat="1" applyFont="1" applyFill="1" applyBorder="1" applyAlignment="1" applyProtection="1">
      <alignment horizontal="center" vertical="center"/>
      <protection locked="0"/>
    </xf>
    <xf numFmtId="164" fontId="9" fillId="8" borderId="8" xfId="0" applyNumberFormat="1" applyFont="1" applyFill="1" applyBorder="1" applyAlignment="1" applyProtection="1">
      <alignment horizontal="center" vertical="center"/>
      <protection locked="0"/>
    </xf>
    <xf numFmtId="1" fontId="3" fillId="10" borderId="3" xfId="0" applyNumberFormat="1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 wrapText="1"/>
    </xf>
    <xf numFmtId="0" fontId="7" fillId="0" borderId="0" xfId="0" applyFont="1"/>
    <xf numFmtId="167" fontId="9" fillId="8" borderId="18" xfId="0" applyNumberFormat="1" applyFont="1" applyFill="1" applyBorder="1" applyAlignment="1" applyProtection="1">
      <alignment horizontal="left" vertical="center"/>
      <protection locked="0"/>
    </xf>
    <xf numFmtId="9" fontId="9" fillId="8" borderId="19" xfId="0" applyNumberFormat="1" applyFont="1" applyFill="1" applyBorder="1" applyAlignment="1" applyProtection="1">
      <alignment horizontal="left" vertical="center"/>
      <protection locked="0"/>
    </xf>
    <xf numFmtId="166" fontId="9" fillId="8" borderId="22" xfId="0" applyNumberFormat="1" applyFont="1" applyFill="1" applyBorder="1" applyAlignment="1" applyProtection="1">
      <alignment horizontal="right" vertical="center"/>
      <protection locked="0"/>
    </xf>
    <xf numFmtId="167" fontId="17" fillId="9" borderId="11" xfId="0" applyNumberFormat="1" applyFont="1" applyFill="1" applyBorder="1" applyAlignment="1" applyProtection="1">
      <alignment horizontal="left" vertical="center"/>
      <protection locked="0"/>
    </xf>
    <xf numFmtId="168" fontId="17" fillId="9" borderId="10" xfId="0" applyNumberFormat="1" applyFont="1" applyFill="1" applyBorder="1" applyAlignment="1" applyProtection="1">
      <alignment horizontal="left" vertical="center" wrapText="1"/>
      <protection locked="0"/>
    </xf>
    <xf numFmtId="166" fontId="17" fillId="9" borderId="5" xfId="0" applyNumberFormat="1" applyFont="1" applyFill="1" applyBorder="1" applyAlignment="1" applyProtection="1">
      <alignment horizontal="right" vertical="center" wrapText="1"/>
      <protection locked="0"/>
    </xf>
    <xf numFmtId="167" fontId="18" fillId="0" borderId="20" xfId="0" applyNumberFormat="1" applyFont="1" applyBorder="1" applyAlignment="1" applyProtection="1">
      <alignment vertical="center"/>
      <protection locked="0"/>
    </xf>
    <xf numFmtId="9" fontId="9" fillId="0" borderId="21" xfId="0" applyNumberFormat="1" applyFont="1" applyBorder="1" applyAlignment="1" applyProtection="1">
      <alignment vertical="center"/>
      <protection locked="0"/>
    </xf>
    <xf numFmtId="166" fontId="18" fillId="0" borderId="23" xfId="0" applyNumberFormat="1" applyFont="1" applyBorder="1" applyAlignment="1" applyProtection="1">
      <alignment vertical="center"/>
      <protection locked="0"/>
    </xf>
    <xf numFmtId="167" fontId="17" fillId="10" borderId="13" xfId="0" applyNumberFormat="1" applyFont="1" applyFill="1" applyBorder="1" applyAlignment="1" applyProtection="1">
      <alignment horizontal="left" vertical="center"/>
      <protection locked="0"/>
    </xf>
    <xf numFmtId="9" fontId="17" fillId="10" borderId="4" xfId="0" applyNumberFormat="1" applyFont="1" applyFill="1" applyBorder="1" applyAlignment="1" applyProtection="1">
      <alignment horizontal="left" vertical="center"/>
      <protection locked="0"/>
    </xf>
    <xf numFmtId="9" fontId="9" fillId="10" borderId="4" xfId="0" applyNumberFormat="1" applyFont="1" applyFill="1" applyBorder="1" applyAlignment="1" applyProtection="1">
      <alignment horizontal="left" vertical="center"/>
      <protection locked="0"/>
    </xf>
    <xf numFmtId="166" fontId="17" fillId="10" borderId="16" xfId="0" applyNumberFormat="1" applyFont="1" applyFill="1" applyBorder="1" applyAlignment="1" applyProtection="1">
      <alignment horizontal="right" vertical="center"/>
      <protection locked="0"/>
    </xf>
    <xf numFmtId="167" fontId="9" fillId="8" borderId="11" xfId="0" applyNumberFormat="1" applyFont="1" applyFill="1" applyBorder="1" applyAlignment="1" applyProtection="1">
      <alignment horizontal="left" vertical="center"/>
      <protection locked="0"/>
    </xf>
    <xf numFmtId="168" fontId="17" fillId="8" borderId="10" xfId="0" applyNumberFormat="1" applyFont="1" applyFill="1" applyBorder="1" applyAlignment="1" applyProtection="1">
      <alignment horizontal="left" vertical="center" wrapText="1"/>
      <protection locked="0"/>
    </xf>
    <xf numFmtId="166" fontId="9" fillId="8" borderId="5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9"/>
    <xf numFmtId="166" fontId="9" fillId="8" borderId="3" xfId="0" applyNumberFormat="1" applyFont="1" applyFill="1" applyBorder="1" applyAlignment="1" applyProtection="1">
      <alignment horizontal="center" vertical="center"/>
      <protection locked="0"/>
    </xf>
    <xf numFmtId="0" fontId="23" fillId="0" borderId="2" xfId="9" applyFont="1" applyBorder="1" applyAlignment="1">
      <alignment vertical="center" wrapText="1"/>
    </xf>
    <xf numFmtId="166" fontId="9" fillId="3" borderId="3" xfId="0" applyNumberFormat="1" applyFont="1" applyFill="1" applyBorder="1" applyAlignment="1" applyProtection="1">
      <alignment horizontal="center" vertical="center"/>
      <protection locked="0"/>
    </xf>
    <xf numFmtId="166" fontId="9" fillId="0" borderId="3" xfId="0" applyNumberFormat="1" applyFont="1" applyBorder="1" applyAlignment="1" applyProtection="1">
      <alignment horizontal="center" vertical="center"/>
      <protection locked="0"/>
    </xf>
    <xf numFmtId="166" fontId="7" fillId="8" borderId="3" xfId="0" applyNumberFormat="1" applyFont="1" applyFill="1" applyBorder="1"/>
    <xf numFmtId="0" fontId="20" fillId="0" borderId="30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167" fontId="18" fillId="0" borderId="0" xfId="0" applyNumberFormat="1" applyFont="1" applyAlignment="1" applyProtection="1">
      <alignment vertical="center"/>
      <protection locked="0"/>
    </xf>
    <xf numFmtId="9" fontId="9" fillId="0" borderId="0" xfId="0" applyNumberFormat="1" applyFont="1" applyAlignment="1" applyProtection="1">
      <alignment vertical="center"/>
      <protection locked="0"/>
    </xf>
    <xf numFmtId="166" fontId="18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169" fontId="4" fillId="0" borderId="0" xfId="0" applyNumberFormat="1" applyFont="1" applyAlignment="1" applyProtection="1">
      <alignment vertical="center" wrapText="1"/>
      <protection locked="0"/>
    </xf>
    <xf numFmtId="164" fontId="4" fillId="0" borderId="0" xfId="0" applyNumberFormat="1" applyFont="1" applyAlignment="1" applyProtection="1">
      <alignment vertical="center" wrapText="1"/>
      <protection locked="0"/>
    </xf>
    <xf numFmtId="168" fontId="4" fillId="0" borderId="0" xfId="0" applyNumberFormat="1" applyFont="1" applyAlignment="1" applyProtection="1">
      <alignment horizontal="center" vertical="center" wrapText="1"/>
      <protection locked="0"/>
    </xf>
    <xf numFmtId="0" fontId="20" fillId="0" borderId="32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16" fillId="7" borderId="3" xfId="0" applyFont="1" applyFill="1" applyBorder="1" applyAlignment="1">
      <alignment horizontal="center" vertical="center" wrapText="1"/>
    </xf>
    <xf numFmtId="166" fontId="9" fillId="8" borderId="6" xfId="0" applyNumberFormat="1" applyFont="1" applyFill="1" applyBorder="1" applyAlignment="1" applyProtection="1">
      <alignment vertical="center"/>
      <protection locked="0"/>
    </xf>
    <xf numFmtId="166" fontId="9" fillId="8" borderId="7" xfId="0" applyNumberFormat="1" applyFont="1" applyFill="1" applyBorder="1" applyAlignment="1" applyProtection="1">
      <alignment vertical="center"/>
      <protection locked="0"/>
    </xf>
    <xf numFmtId="166" fontId="9" fillId="8" borderId="8" xfId="0" applyNumberFormat="1" applyFont="1" applyFill="1" applyBorder="1" applyAlignment="1" applyProtection="1">
      <alignment vertical="center"/>
      <protection locked="0"/>
    </xf>
    <xf numFmtId="0" fontId="7" fillId="0" borderId="33" xfId="0" applyFont="1" applyBorder="1" applyAlignment="1">
      <alignment horizontal="left" vertical="center"/>
    </xf>
    <xf numFmtId="0" fontId="16" fillId="8" borderId="30" xfId="9" applyFont="1" applyFill="1" applyBorder="1" applyAlignment="1">
      <alignment horizontal="left" vertical="center" wrapText="1"/>
    </xf>
    <xf numFmtId="0" fontId="16" fillId="8" borderId="32" xfId="9" applyFont="1" applyFill="1" applyBorder="1" applyAlignment="1">
      <alignment horizontal="left" vertical="center" wrapText="1"/>
    </xf>
    <xf numFmtId="0" fontId="16" fillId="7" borderId="32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166" fontId="4" fillId="8" borderId="3" xfId="0" applyNumberFormat="1" applyFont="1" applyFill="1" applyBorder="1" applyAlignment="1">
      <alignment horizontal="center" vertical="center"/>
    </xf>
    <xf numFmtId="166" fontId="4" fillId="8" borderId="6" xfId="0" applyNumberFormat="1" applyFont="1" applyFill="1" applyBorder="1" applyAlignment="1">
      <alignment horizontal="center" vertical="center"/>
    </xf>
    <xf numFmtId="166" fontId="4" fillId="8" borderId="7" xfId="0" applyNumberFormat="1" applyFont="1" applyFill="1" applyBorder="1" applyAlignment="1">
      <alignment horizontal="center" vertical="center"/>
    </xf>
    <xf numFmtId="166" fontId="4" fillId="8" borderId="8" xfId="0" applyNumberFormat="1" applyFont="1" applyFill="1" applyBorder="1" applyAlignment="1">
      <alignment horizontal="center" vertical="center"/>
    </xf>
    <xf numFmtId="164" fontId="9" fillId="8" borderId="6" xfId="0" applyNumberFormat="1" applyFont="1" applyFill="1" applyBorder="1" applyAlignment="1" applyProtection="1">
      <alignment horizontal="center" vertical="center"/>
      <protection locked="0"/>
    </xf>
    <xf numFmtId="164" fontId="9" fillId="8" borderId="7" xfId="0" applyNumberFormat="1" applyFont="1" applyFill="1" applyBorder="1" applyAlignment="1" applyProtection="1">
      <alignment horizontal="center" vertical="center"/>
      <protection locked="0"/>
    </xf>
    <xf numFmtId="164" fontId="9" fillId="8" borderId="8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166" fontId="7" fillId="8" borderId="3" xfId="0" applyNumberFormat="1" applyFont="1" applyFill="1" applyBorder="1" applyAlignment="1">
      <alignment horizontal="center" vertical="center"/>
    </xf>
    <xf numFmtId="164" fontId="9" fillId="8" borderId="3" xfId="0" applyNumberFormat="1" applyFont="1" applyFill="1" applyBorder="1" applyAlignment="1" applyProtection="1">
      <alignment horizontal="center" vertical="center"/>
      <protection locked="0"/>
    </xf>
    <xf numFmtId="165" fontId="7" fillId="0" borderId="3" xfId="0" applyNumberFormat="1" applyFont="1" applyBorder="1" applyAlignment="1">
      <alignment horizontal="right" vertical="center"/>
    </xf>
    <xf numFmtId="0" fontId="7" fillId="8" borderId="3" xfId="0" applyFont="1" applyFill="1" applyBorder="1" applyAlignment="1">
      <alignment horizontal="center"/>
    </xf>
    <xf numFmtId="1" fontId="4" fillId="3" borderId="3" xfId="0" applyNumberFormat="1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166" fontId="7" fillId="0" borderId="3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8" borderId="6" xfId="0" applyFont="1" applyFill="1" applyBorder="1" applyAlignment="1">
      <alignment horizontal="center"/>
    </xf>
    <xf numFmtId="0" fontId="7" fillId="8" borderId="7" xfId="0" applyFont="1" applyFill="1" applyBorder="1" applyAlignment="1">
      <alignment horizontal="center"/>
    </xf>
    <xf numFmtId="0" fontId="7" fillId="8" borderId="8" xfId="0" applyFont="1" applyFill="1" applyBorder="1" applyAlignment="1">
      <alignment horizontal="center"/>
    </xf>
    <xf numFmtId="1" fontId="4" fillId="0" borderId="3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166" fontId="9" fillId="0" borderId="3" xfId="0" applyNumberFormat="1" applyFont="1" applyBorder="1" applyAlignment="1" applyProtection="1">
      <alignment horizontal="center" vertical="center"/>
      <protection locked="0"/>
    </xf>
    <xf numFmtId="166" fontId="9" fillId="3" borderId="3" xfId="0" applyNumberFormat="1" applyFont="1" applyFill="1" applyBorder="1" applyAlignment="1" applyProtection="1">
      <alignment horizontal="center" vertical="center"/>
      <protection locked="0"/>
    </xf>
    <xf numFmtId="166" fontId="9" fillId="8" borderId="6" xfId="0" applyNumberFormat="1" applyFont="1" applyFill="1" applyBorder="1" applyAlignment="1" applyProtection="1">
      <alignment horizontal="center" vertical="center"/>
      <protection locked="0"/>
    </xf>
    <xf numFmtId="166" fontId="9" fillId="8" borderId="7" xfId="0" applyNumberFormat="1" applyFont="1" applyFill="1" applyBorder="1" applyAlignment="1" applyProtection="1">
      <alignment horizontal="center" vertical="center"/>
      <protection locked="0"/>
    </xf>
    <xf numFmtId="166" fontId="9" fillId="8" borderId="8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 applyProtection="1">
      <alignment horizontal="left" vertical="center" wrapText="1"/>
      <protection locked="0"/>
    </xf>
    <xf numFmtId="0" fontId="16" fillId="8" borderId="24" xfId="9" applyFont="1" applyFill="1" applyBorder="1" applyAlignment="1">
      <alignment horizontal="left" vertical="center" wrapText="1"/>
    </xf>
    <xf numFmtId="0" fontId="16" fillId="8" borderId="15" xfId="9" applyFont="1" applyFill="1" applyBorder="1" applyAlignment="1">
      <alignment horizontal="left" vertical="center" wrapText="1"/>
    </xf>
    <xf numFmtId="0" fontId="16" fillId="7" borderId="19" xfId="0" applyFont="1" applyFill="1" applyBorder="1" applyAlignment="1">
      <alignment horizontal="center" vertical="center" wrapText="1"/>
    </xf>
    <xf numFmtId="0" fontId="16" fillId="7" borderId="27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1" fontId="4" fillId="3" borderId="6" xfId="0" applyNumberFormat="1" applyFont="1" applyFill="1" applyBorder="1" applyAlignment="1">
      <alignment horizontal="center" vertical="center"/>
    </xf>
    <xf numFmtId="1" fontId="4" fillId="3" borderId="7" xfId="0" applyNumberFormat="1" applyFont="1" applyFill="1" applyBorder="1" applyAlignment="1">
      <alignment horizontal="center" vertical="center"/>
    </xf>
    <xf numFmtId="1" fontId="4" fillId="3" borderId="8" xfId="0" applyNumberFormat="1" applyFont="1" applyFill="1" applyBorder="1" applyAlignment="1">
      <alignment horizontal="center" vertical="center"/>
    </xf>
    <xf numFmtId="166" fontId="8" fillId="8" borderId="6" xfId="0" applyNumberFormat="1" applyFont="1" applyFill="1" applyBorder="1" applyAlignment="1">
      <alignment horizontal="center" vertical="center"/>
    </xf>
    <xf numFmtId="166" fontId="8" fillId="8" borderId="7" xfId="0" applyNumberFormat="1" applyFont="1" applyFill="1" applyBorder="1" applyAlignment="1">
      <alignment horizontal="center" vertical="center"/>
    </xf>
    <xf numFmtId="166" fontId="8" fillId="8" borderId="8" xfId="0" applyNumberFormat="1" applyFont="1" applyFill="1" applyBorder="1" applyAlignment="1">
      <alignment horizontal="center" vertical="center"/>
    </xf>
  </cellXfs>
  <cellStyles count="11">
    <cellStyle name="Euro" xfId="8" xr:uid="{00000000-0005-0000-0000-000000000000}"/>
    <cellStyle name="Normal" xfId="0" builtinId="0"/>
    <cellStyle name="Normal 2" xfId="3" xr:uid="{00000000-0005-0000-0000-000002000000}"/>
    <cellStyle name="Normal 2 2" xfId="5" xr:uid="{00000000-0005-0000-0000-000003000000}"/>
    <cellStyle name="Normal 2 3" xfId="7" xr:uid="{00000000-0005-0000-0000-000004000000}"/>
    <cellStyle name="Normal 3" xfId="2" xr:uid="{00000000-0005-0000-0000-000005000000}"/>
    <cellStyle name="Normal 4" xfId="4" xr:uid="{00000000-0005-0000-0000-000006000000}"/>
    <cellStyle name="Normal 4 2" xfId="9" xr:uid="{00000000-0005-0000-0000-000007000000}"/>
    <cellStyle name="Normal 4 3" xfId="10" xr:uid="{00000000-0005-0000-0000-000008000000}"/>
    <cellStyle name="Normal 5" xfId="6" xr:uid="{00000000-0005-0000-0000-000009000000}"/>
    <cellStyle name="Notas 3" xfId="1" xr:uid="{00000000-0005-0000-0000-00000A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114300</xdr:rowOff>
    </xdr:from>
    <xdr:to>
      <xdr:col>1</xdr:col>
      <xdr:colOff>609600</xdr:colOff>
      <xdr:row>3</xdr:row>
      <xdr:rowOff>152400</xdr:rowOff>
    </xdr:to>
    <xdr:pic>
      <xdr:nvPicPr>
        <xdr:cNvPr id="2" name="Imagen 1" descr="cid:image001.jpg@01D6A858.094CB9E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14300"/>
          <a:ext cx="1371600" cy="590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"/>
  <sheetViews>
    <sheetView showGridLines="0" workbookViewId="0">
      <selection activeCell="E7" sqref="E7"/>
    </sheetView>
  </sheetViews>
  <sheetFormatPr baseColWidth="10" defaultColWidth="11.42578125" defaultRowHeight="12.75" x14ac:dyDescent="0.2"/>
  <cols>
    <col min="1" max="1" width="3.85546875" style="45" customWidth="1"/>
    <col min="2" max="2" width="100.85546875" style="45" customWidth="1"/>
    <col min="3" max="16384" width="11.42578125" style="45"/>
  </cols>
  <sheetData>
    <row r="4" spans="2:2" ht="141" customHeight="1" x14ac:dyDescent="0.2">
      <c r="B4" s="47" t="s">
        <v>182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4"/>
  <sheetViews>
    <sheetView showGridLines="0" tabSelected="1" topLeftCell="A88" workbookViewId="0">
      <selection activeCell="I101" sqref="I101:I106"/>
    </sheetView>
  </sheetViews>
  <sheetFormatPr baseColWidth="10" defaultRowHeight="12.75" x14ac:dyDescent="0.2"/>
  <cols>
    <col min="2" max="2" width="65.140625" customWidth="1"/>
    <col min="3" max="3" width="21" customWidth="1"/>
    <col min="4" max="4" width="13.7109375" bestFit="1" customWidth="1"/>
    <col min="5" max="5" width="18.5703125" customWidth="1"/>
    <col min="8" max="8" width="26.7109375" customWidth="1"/>
    <col min="9" max="9" width="21.5703125" customWidth="1"/>
  </cols>
  <sheetData>
    <row r="1" spans="1:9" ht="14.25" x14ac:dyDescent="0.2">
      <c r="A1" s="1"/>
      <c r="B1" s="1"/>
      <c r="C1" s="1"/>
    </row>
    <row r="2" spans="1:9" ht="14.25" x14ac:dyDescent="0.2">
      <c r="A2" s="1"/>
      <c r="B2" s="1"/>
      <c r="C2" s="1"/>
      <c r="H2" s="92" t="s">
        <v>151</v>
      </c>
      <c r="I2" s="92"/>
    </row>
    <row r="3" spans="1:9" ht="15" x14ac:dyDescent="0.25">
      <c r="A3" s="1"/>
      <c r="B3" s="1"/>
      <c r="C3" s="2"/>
    </row>
    <row r="4" spans="1:9" ht="14.25" x14ac:dyDescent="0.2">
      <c r="A4" s="3"/>
      <c r="B4" s="3"/>
      <c r="C4" s="3"/>
    </row>
    <row r="5" spans="1:9" ht="23.25" x14ac:dyDescent="0.2">
      <c r="A5" s="114"/>
      <c r="B5" s="114"/>
      <c r="C5" s="114"/>
    </row>
    <row r="6" spans="1:9" ht="23.25" x14ac:dyDescent="0.2">
      <c r="A6" s="115"/>
      <c r="B6" s="115"/>
      <c r="C6" s="4"/>
    </row>
    <row r="7" spans="1:9" ht="25.5" customHeight="1" x14ac:dyDescent="0.2">
      <c r="A7" s="116" t="s">
        <v>181</v>
      </c>
      <c r="B7" s="116"/>
      <c r="C7" s="116"/>
      <c r="D7" s="116"/>
      <c r="E7" s="116"/>
      <c r="F7" s="116"/>
      <c r="G7" s="116"/>
      <c r="H7" s="116"/>
      <c r="I7" s="116"/>
    </row>
    <row r="8" spans="1:9" ht="23.25" x14ac:dyDescent="0.2">
      <c r="A8" s="6"/>
      <c r="B8" s="6"/>
      <c r="C8" s="4"/>
    </row>
    <row r="9" spans="1:9" ht="15.75" thickBot="1" x14ac:dyDescent="0.3">
      <c r="A9" s="8" t="s">
        <v>155</v>
      </c>
      <c r="B9" s="7"/>
      <c r="C9" s="7"/>
      <c r="D9" s="5"/>
      <c r="E9" s="5"/>
      <c r="F9" s="5"/>
      <c r="G9" s="5"/>
      <c r="H9" s="5"/>
      <c r="I9" s="5"/>
    </row>
    <row r="12" spans="1:9" ht="13.5" thickBot="1" x14ac:dyDescent="0.25"/>
    <row r="13" spans="1:9" ht="51.75" thickBot="1" x14ac:dyDescent="0.25">
      <c r="A13" s="25" t="s">
        <v>148</v>
      </c>
      <c r="B13" s="26" t="s">
        <v>149</v>
      </c>
      <c r="C13" s="27" t="s">
        <v>150</v>
      </c>
      <c r="D13" s="27" t="s">
        <v>152</v>
      </c>
      <c r="E13" s="19" t="s">
        <v>175</v>
      </c>
      <c r="F13" s="19" t="s">
        <v>153</v>
      </c>
      <c r="G13" s="19" t="s">
        <v>159</v>
      </c>
      <c r="H13" s="27" t="s">
        <v>156</v>
      </c>
      <c r="I13" s="19" t="s">
        <v>154</v>
      </c>
    </row>
    <row r="14" spans="1:9" ht="18" customHeight="1" thickBot="1" x14ac:dyDescent="0.25">
      <c r="A14" s="13">
        <v>1</v>
      </c>
      <c r="B14" s="9" t="s">
        <v>177</v>
      </c>
      <c r="C14" s="15">
        <v>3500</v>
      </c>
      <c r="D14" s="48">
        <v>1.5</v>
      </c>
      <c r="E14" s="46"/>
      <c r="F14" s="20"/>
      <c r="G14" s="21"/>
      <c r="H14" s="10">
        <f>D14*C14</f>
        <v>5250</v>
      </c>
      <c r="I14" s="50">
        <f t="shared" ref="I14:I45" si="0">C14*F14</f>
        <v>0</v>
      </c>
    </row>
    <row r="15" spans="1:9" ht="18" customHeight="1" thickBot="1" x14ac:dyDescent="0.25">
      <c r="A15" s="13">
        <v>2</v>
      </c>
      <c r="B15" s="11" t="s">
        <v>136</v>
      </c>
      <c r="C15" s="18">
        <v>300</v>
      </c>
      <c r="D15" s="48">
        <v>1.52</v>
      </c>
      <c r="E15" s="46"/>
      <c r="F15" s="20"/>
      <c r="G15" s="20"/>
      <c r="H15" s="10">
        <f>C15*D15</f>
        <v>456</v>
      </c>
      <c r="I15" s="50">
        <f t="shared" si="0"/>
        <v>0</v>
      </c>
    </row>
    <row r="16" spans="1:9" ht="18" customHeight="1" thickBot="1" x14ac:dyDescent="0.25">
      <c r="A16" s="13">
        <v>3</v>
      </c>
      <c r="B16" s="11" t="s">
        <v>135</v>
      </c>
      <c r="C16" s="18">
        <v>300</v>
      </c>
      <c r="D16" s="48">
        <v>1.02</v>
      </c>
      <c r="E16" s="46"/>
      <c r="F16" s="20"/>
      <c r="G16" s="20"/>
      <c r="H16" s="10">
        <f>C16*D16</f>
        <v>306</v>
      </c>
      <c r="I16" s="50">
        <f t="shared" si="0"/>
        <v>0</v>
      </c>
    </row>
    <row r="17" spans="1:9" ht="18" customHeight="1" thickBot="1" x14ac:dyDescent="0.25">
      <c r="A17" s="13">
        <v>4</v>
      </c>
      <c r="B17" s="11" t="s">
        <v>103</v>
      </c>
      <c r="C17" s="18">
        <v>1000</v>
      </c>
      <c r="D17" s="48">
        <v>0.98</v>
      </c>
      <c r="E17" s="46"/>
      <c r="F17" s="20"/>
      <c r="G17" s="20"/>
      <c r="H17" s="10">
        <f>D17*C17</f>
        <v>980</v>
      </c>
      <c r="I17" s="50">
        <f t="shared" si="0"/>
        <v>0</v>
      </c>
    </row>
    <row r="18" spans="1:9" ht="18" customHeight="1" thickBot="1" x14ac:dyDescent="0.25">
      <c r="A18" s="13">
        <v>5</v>
      </c>
      <c r="B18" s="11" t="s">
        <v>142</v>
      </c>
      <c r="C18" s="18">
        <v>500</v>
      </c>
      <c r="D18" s="48">
        <v>2.25</v>
      </c>
      <c r="E18" s="46"/>
      <c r="F18" s="20"/>
      <c r="G18" s="20"/>
      <c r="H18" s="10">
        <f>C18*D18</f>
        <v>1125</v>
      </c>
      <c r="I18" s="50">
        <f t="shared" si="0"/>
        <v>0</v>
      </c>
    </row>
    <row r="19" spans="1:9" ht="29.25" customHeight="1" thickBot="1" x14ac:dyDescent="0.25">
      <c r="A19" s="13">
        <v>6</v>
      </c>
      <c r="B19" s="11" t="s">
        <v>166</v>
      </c>
      <c r="C19" s="18">
        <v>300</v>
      </c>
      <c r="D19" s="48">
        <v>0.72</v>
      </c>
      <c r="E19" s="46"/>
      <c r="F19" s="20"/>
      <c r="G19" s="20"/>
      <c r="H19" s="12">
        <f>D19*C19</f>
        <v>216</v>
      </c>
      <c r="I19" s="50">
        <f t="shared" si="0"/>
        <v>0</v>
      </c>
    </row>
    <row r="20" spans="1:9" ht="18" customHeight="1" thickBot="1" x14ac:dyDescent="0.25">
      <c r="A20" s="13">
        <v>7</v>
      </c>
      <c r="B20" s="11" t="s">
        <v>167</v>
      </c>
      <c r="C20" s="18">
        <v>600</v>
      </c>
      <c r="D20" s="48">
        <v>0.62</v>
      </c>
      <c r="E20" s="46"/>
      <c r="F20" s="20"/>
      <c r="G20" s="20"/>
      <c r="H20" s="10">
        <f>C20*D20</f>
        <v>372</v>
      </c>
      <c r="I20" s="50">
        <f t="shared" si="0"/>
        <v>0</v>
      </c>
    </row>
    <row r="21" spans="1:9" ht="18" customHeight="1" thickBot="1" x14ac:dyDescent="0.25">
      <c r="A21" s="13">
        <v>8</v>
      </c>
      <c r="B21" s="11" t="s">
        <v>141</v>
      </c>
      <c r="C21" s="18">
        <v>500</v>
      </c>
      <c r="D21" s="48">
        <v>0.7722</v>
      </c>
      <c r="E21" s="46"/>
      <c r="F21" s="20"/>
      <c r="G21" s="20"/>
      <c r="H21" s="10">
        <f>C21*D21</f>
        <v>386.1</v>
      </c>
      <c r="I21" s="50">
        <f t="shared" si="0"/>
        <v>0</v>
      </c>
    </row>
    <row r="22" spans="1:9" ht="18" customHeight="1" thickBot="1" x14ac:dyDescent="0.25">
      <c r="A22" s="13">
        <v>10</v>
      </c>
      <c r="B22" s="9" t="s">
        <v>6</v>
      </c>
      <c r="C22" s="15">
        <v>4000</v>
      </c>
      <c r="D22" s="48">
        <v>1.0342</v>
      </c>
      <c r="E22" s="46"/>
      <c r="F22" s="20"/>
      <c r="G22" s="20"/>
      <c r="H22" s="10">
        <f t="shared" ref="H22:H32" si="1">D22*C22</f>
        <v>4136.8</v>
      </c>
      <c r="I22" s="50">
        <f t="shared" si="0"/>
        <v>0</v>
      </c>
    </row>
    <row r="23" spans="1:9" ht="18" customHeight="1" thickBot="1" x14ac:dyDescent="0.25">
      <c r="A23" s="13">
        <v>11</v>
      </c>
      <c r="B23" s="9" t="s">
        <v>5</v>
      </c>
      <c r="C23" s="15">
        <v>5000</v>
      </c>
      <c r="D23" s="48">
        <v>1.5</v>
      </c>
      <c r="E23" s="46"/>
      <c r="F23" s="20"/>
      <c r="G23" s="20"/>
      <c r="H23" s="10">
        <f t="shared" si="1"/>
        <v>7500</v>
      </c>
      <c r="I23" s="50">
        <f t="shared" si="0"/>
        <v>0</v>
      </c>
    </row>
    <row r="24" spans="1:9" ht="18" customHeight="1" thickBot="1" x14ac:dyDescent="0.25">
      <c r="A24" s="13">
        <v>12</v>
      </c>
      <c r="B24" s="9" t="s">
        <v>0</v>
      </c>
      <c r="C24" s="15">
        <v>6000</v>
      </c>
      <c r="D24" s="48">
        <v>0.48</v>
      </c>
      <c r="E24" s="46"/>
      <c r="F24" s="20"/>
      <c r="G24" s="20"/>
      <c r="H24" s="10">
        <f t="shared" si="1"/>
        <v>2880</v>
      </c>
      <c r="I24" s="50">
        <f t="shared" si="0"/>
        <v>0</v>
      </c>
    </row>
    <row r="25" spans="1:9" ht="18" customHeight="1" thickBot="1" x14ac:dyDescent="0.25">
      <c r="A25" s="13">
        <v>13</v>
      </c>
      <c r="B25" s="9" t="s">
        <v>1</v>
      </c>
      <c r="C25" s="15">
        <v>1500</v>
      </c>
      <c r="D25" s="48">
        <v>0.24</v>
      </c>
      <c r="E25" s="46"/>
      <c r="F25" s="20"/>
      <c r="G25" s="20"/>
      <c r="H25" s="10">
        <f t="shared" si="1"/>
        <v>360</v>
      </c>
      <c r="I25" s="50">
        <f t="shared" si="0"/>
        <v>0</v>
      </c>
    </row>
    <row r="26" spans="1:9" ht="18" customHeight="1" thickBot="1" x14ac:dyDescent="0.25">
      <c r="A26" s="13">
        <v>14</v>
      </c>
      <c r="B26" s="9" t="s">
        <v>2</v>
      </c>
      <c r="C26" s="15">
        <v>2500</v>
      </c>
      <c r="D26" s="48">
        <v>0.97</v>
      </c>
      <c r="E26" s="46"/>
      <c r="F26" s="20"/>
      <c r="G26" s="20"/>
      <c r="H26" s="10">
        <f t="shared" si="1"/>
        <v>2425</v>
      </c>
      <c r="I26" s="50">
        <f t="shared" si="0"/>
        <v>0</v>
      </c>
    </row>
    <row r="27" spans="1:9" ht="18" customHeight="1" thickBot="1" x14ac:dyDescent="0.25">
      <c r="A27" s="13">
        <v>15</v>
      </c>
      <c r="B27" s="9" t="s">
        <v>3</v>
      </c>
      <c r="C27" s="15">
        <v>1500</v>
      </c>
      <c r="D27" s="48">
        <v>0.43740000000000001</v>
      </c>
      <c r="E27" s="46"/>
      <c r="F27" s="20"/>
      <c r="G27" s="20"/>
      <c r="H27" s="10">
        <f t="shared" si="1"/>
        <v>656.1</v>
      </c>
      <c r="I27" s="50">
        <f t="shared" si="0"/>
        <v>0</v>
      </c>
    </row>
    <row r="28" spans="1:9" ht="18" customHeight="1" thickBot="1" x14ac:dyDescent="0.25">
      <c r="A28" s="13">
        <v>16</v>
      </c>
      <c r="B28" s="11" t="s">
        <v>4</v>
      </c>
      <c r="C28" s="18">
        <v>25</v>
      </c>
      <c r="D28" s="49">
        <v>0.16700000000000001</v>
      </c>
      <c r="E28" s="46"/>
      <c r="F28" s="20"/>
      <c r="G28" s="20"/>
      <c r="H28" s="10">
        <f t="shared" si="1"/>
        <v>4.1749999999999998</v>
      </c>
      <c r="I28" s="50">
        <f t="shared" si="0"/>
        <v>0</v>
      </c>
    </row>
    <row r="29" spans="1:9" ht="18" customHeight="1" thickBot="1" x14ac:dyDescent="0.25">
      <c r="A29" s="13">
        <v>17</v>
      </c>
      <c r="B29" s="11" t="s">
        <v>104</v>
      </c>
      <c r="C29" s="18">
        <v>50</v>
      </c>
      <c r="D29" s="49">
        <v>0.249</v>
      </c>
      <c r="E29" s="46"/>
      <c r="F29" s="20"/>
      <c r="G29" s="20"/>
      <c r="H29" s="10">
        <f t="shared" si="1"/>
        <v>12.45</v>
      </c>
      <c r="I29" s="50">
        <f t="shared" si="0"/>
        <v>0</v>
      </c>
    </row>
    <row r="30" spans="1:9" ht="18" customHeight="1" thickBot="1" x14ac:dyDescent="0.25">
      <c r="A30" s="13">
        <v>18</v>
      </c>
      <c r="B30" s="11" t="s">
        <v>7</v>
      </c>
      <c r="C30" s="18">
        <v>2500</v>
      </c>
      <c r="D30" s="49">
        <v>0.36230000000000001</v>
      </c>
      <c r="E30" s="46"/>
      <c r="F30" s="20"/>
      <c r="G30" s="20"/>
      <c r="H30" s="10">
        <f t="shared" si="1"/>
        <v>905.75</v>
      </c>
      <c r="I30" s="50">
        <f t="shared" si="0"/>
        <v>0</v>
      </c>
    </row>
    <row r="31" spans="1:9" ht="18" customHeight="1" thickBot="1" x14ac:dyDescent="0.25">
      <c r="A31" s="13">
        <v>19</v>
      </c>
      <c r="B31" s="11" t="s">
        <v>8</v>
      </c>
      <c r="C31" s="18">
        <v>30</v>
      </c>
      <c r="D31" s="49">
        <v>0.60229999999999995</v>
      </c>
      <c r="E31" s="46"/>
      <c r="F31" s="20"/>
      <c r="G31" s="20"/>
      <c r="H31" s="10">
        <f t="shared" si="1"/>
        <v>18.068999999999999</v>
      </c>
      <c r="I31" s="50">
        <f t="shared" si="0"/>
        <v>0</v>
      </c>
    </row>
    <row r="32" spans="1:9" ht="18" customHeight="1" thickBot="1" x14ac:dyDescent="0.25">
      <c r="A32" s="13">
        <v>20</v>
      </c>
      <c r="B32" s="11" t="s">
        <v>9</v>
      </c>
      <c r="C32" s="18">
        <v>50</v>
      </c>
      <c r="D32" s="49">
        <v>0.23830000000000001</v>
      </c>
      <c r="E32" s="46"/>
      <c r="F32" s="20"/>
      <c r="G32" s="20"/>
      <c r="H32" s="10">
        <f t="shared" si="1"/>
        <v>11.915000000000001</v>
      </c>
      <c r="I32" s="50">
        <f t="shared" si="0"/>
        <v>0</v>
      </c>
    </row>
    <row r="33" spans="1:9" ht="18" customHeight="1" thickBot="1" x14ac:dyDescent="0.25">
      <c r="A33" s="13">
        <v>21</v>
      </c>
      <c r="B33" s="11" t="s">
        <v>10</v>
      </c>
      <c r="C33" s="18">
        <v>50</v>
      </c>
      <c r="D33" s="49">
        <v>0.371</v>
      </c>
      <c r="E33" s="46"/>
      <c r="F33" s="20"/>
      <c r="G33" s="20"/>
      <c r="H33" s="10">
        <f>D33*C33</f>
        <v>18.55</v>
      </c>
      <c r="I33" s="50">
        <f t="shared" si="0"/>
        <v>0</v>
      </c>
    </row>
    <row r="34" spans="1:9" ht="18" customHeight="1" thickBot="1" x14ac:dyDescent="0.25">
      <c r="A34" s="13">
        <v>22</v>
      </c>
      <c r="B34" s="11" t="s">
        <v>105</v>
      </c>
      <c r="C34" s="18">
        <v>170</v>
      </c>
      <c r="D34" s="49">
        <v>0.45</v>
      </c>
      <c r="E34" s="46"/>
      <c r="F34" s="20"/>
      <c r="G34" s="20"/>
      <c r="H34" s="10">
        <f>D34*C34</f>
        <v>76.5</v>
      </c>
      <c r="I34" s="50">
        <f t="shared" si="0"/>
        <v>0</v>
      </c>
    </row>
    <row r="35" spans="1:9" ht="18" customHeight="1" thickBot="1" x14ac:dyDescent="0.25">
      <c r="A35" s="13">
        <v>23</v>
      </c>
      <c r="B35" s="11" t="s">
        <v>11</v>
      </c>
      <c r="C35" s="18">
        <v>9000</v>
      </c>
      <c r="D35" s="49">
        <v>0.38200000000000001</v>
      </c>
      <c r="E35" s="46"/>
      <c r="F35" s="20"/>
      <c r="G35" s="20"/>
      <c r="H35" s="10">
        <f t="shared" ref="H35:H43" si="2">D35*C35</f>
        <v>3438</v>
      </c>
      <c r="I35" s="50">
        <f t="shared" si="0"/>
        <v>0</v>
      </c>
    </row>
    <row r="36" spans="1:9" ht="18" customHeight="1" thickBot="1" x14ac:dyDescent="0.25">
      <c r="A36" s="13">
        <v>24</v>
      </c>
      <c r="B36" s="11" t="s">
        <v>12</v>
      </c>
      <c r="C36" s="18">
        <v>1600</v>
      </c>
      <c r="D36" s="49">
        <v>2.25</v>
      </c>
      <c r="E36" s="46"/>
      <c r="F36" s="20"/>
      <c r="G36" s="20"/>
      <c r="H36" s="10">
        <f t="shared" si="2"/>
        <v>3600</v>
      </c>
      <c r="I36" s="50">
        <f t="shared" si="0"/>
        <v>0</v>
      </c>
    </row>
    <row r="37" spans="1:9" ht="18" customHeight="1" thickBot="1" x14ac:dyDescent="0.25">
      <c r="A37" s="13">
        <v>25</v>
      </c>
      <c r="B37" s="11" t="s">
        <v>165</v>
      </c>
      <c r="C37" s="18">
        <v>200</v>
      </c>
      <c r="D37" s="49">
        <v>3.0263</v>
      </c>
      <c r="E37" s="46"/>
      <c r="F37" s="20"/>
      <c r="G37" s="20"/>
      <c r="H37" s="10">
        <f t="shared" si="2"/>
        <v>605.26</v>
      </c>
      <c r="I37" s="50">
        <f t="shared" si="0"/>
        <v>0</v>
      </c>
    </row>
    <row r="38" spans="1:9" ht="18" customHeight="1" thickBot="1" x14ac:dyDescent="0.25">
      <c r="A38" s="13">
        <v>26</v>
      </c>
      <c r="B38" s="11" t="s">
        <v>13</v>
      </c>
      <c r="C38" s="18">
        <v>1000</v>
      </c>
      <c r="D38" s="49">
        <v>4.3259999999999996</v>
      </c>
      <c r="E38" s="46"/>
      <c r="F38" s="20"/>
      <c r="G38" s="20"/>
      <c r="H38" s="10">
        <f t="shared" si="2"/>
        <v>4326</v>
      </c>
      <c r="I38" s="50">
        <f t="shared" si="0"/>
        <v>0</v>
      </c>
    </row>
    <row r="39" spans="1:9" ht="18" customHeight="1" thickBot="1" x14ac:dyDescent="0.25">
      <c r="A39" s="13">
        <v>27</v>
      </c>
      <c r="B39" s="11" t="s">
        <v>14</v>
      </c>
      <c r="C39" s="18">
        <v>15000</v>
      </c>
      <c r="D39" s="49">
        <v>1.2386999999999999</v>
      </c>
      <c r="E39" s="46"/>
      <c r="F39" s="20"/>
      <c r="G39" s="20"/>
      <c r="H39" s="10">
        <f t="shared" si="2"/>
        <v>18580.5</v>
      </c>
      <c r="I39" s="50">
        <f t="shared" si="0"/>
        <v>0</v>
      </c>
    </row>
    <row r="40" spans="1:9" ht="18" customHeight="1" thickBot="1" x14ac:dyDescent="0.25">
      <c r="A40" s="13">
        <v>28</v>
      </c>
      <c r="B40" s="11" t="s">
        <v>15</v>
      </c>
      <c r="C40" s="18">
        <v>3000</v>
      </c>
      <c r="D40" s="49">
        <v>1.3140000000000001</v>
      </c>
      <c r="E40" s="46"/>
      <c r="F40" s="20"/>
      <c r="G40" s="20"/>
      <c r="H40" s="10">
        <f t="shared" si="2"/>
        <v>3942</v>
      </c>
      <c r="I40" s="50">
        <f t="shared" si="0"/>
        <v>0</v>
      </c>
    </row>
    <row r="41" spans="1:9" ht="18" customHeight="1" thickBot="1" x14ac:dyDescent="0.25">
      <c r="A41" s="13">
        <v>29</v>
      </c>
      <c r="B41" s="11" t="s">
        <v>16</v>
      </c>
      <c r="C41" s="18">
        <v>15500</v>
      </c>
      <c r="D41" s="49">
        <v>1.361</v>
      </c>
      <c r="E41" s="46"/>
      <c r="F41" s="20"/>
      <c r="G41" s="20"/>
      <c r="H41" s="10">
        <f t="shared" si="2"/>
        <v>21095.5</v>
      </c>
      <c r="I41" s="50">
        <f t="shared" si="0"/>
        <v>0</v>
      </c>
    </row>
    <row r="42" spans="1:9" ht="18" customHeight="1" thickBot="1" x14ac:dyDescent="0.25">
      <c r="A42" s="13">
        <v>30</v>
      </c>
      <c r="B42" s="11" t="s">
        <v>17</v>
      </c>
      <c r="C42" s="18">
        <v>2500</v>
      </c>
      <c r="D42" s="49">
        <v>1.851</v>
      </c>
      <c r="E42" s="46"/>
      <c r="F42" s="20"/>
      <c r="G42" s="20"/>
      <c r="H42" s="10">
        <f t="shared" si="2"/>
        <v>4627.5</v>
      </c>
      <c r="I42" s="50">
        <f t="shared" si="0"/>
        <v>0</v>
      </c>
    </row>
    <row r="43" spans="1:9" ht="18" customHeight="1" thickBot="1" x14ac:dyDescent="0.25">
      <c r="A43" s="13">
        <v>31</v>
      </c>
      <c r="B43" s="11" t="s">
        <v>106</v>
      </c>
      <c r="C43" s="18">
        <v>2000</v>
      </c>
      <c r="D43" s="49">
        <v>2.0209999999999999</v>
      </c>
      <c r="E43" s="46"/>
      <c r="F43" s="20"/>
      <c r="G43" s="20"/>
      <c r="H43" s="10">
        <f t="shared" si="2"/>
        <v>4042</v>
      </c>
      <c r="I43" s="50">
        <f t="shared" si="0"/>
        <v>0</v>
      </c>
    </row>
    <row r="44" spans="1:9" ht="18" customHeight="1" thickBot="1" x14ac:dyDescent="0.25">
      <c r="A44" s="13">
        <v>32</v>
      </c>
      <c r="B44" s="11" t="s">
        <v>18</v>
      </c>
      <c r="C44" s="18">
        <v>12500</v>
      </c>
      <c r="D44" s="49">
        <v>2.0872000000000002</v>
      </c>
      <c r="E44" s="46"/>
      <c r="F44" s="20"/>
      <c r="G44" s="20"/>
      <c r="H44" s="10">
        <f>D44*C44</f>
        <v>26090.000000000004</v>
      </c>
      <c r="I44" s="50">
        <f t="shared" si="0"/>
        <v>0</v>
      </c>
    </row>
    <row r="45" spans="1:9" ht="30.75" customHeight="1" thickBot="1" x14ac:dyDescent="0.25">
      <c r="A45" s="97">
        <v>33</v>
      </c>
      <c r="B45" s="14" t="s">
        <v>23</v>
      </c>
      <c r="C45" s="98">
        <v>850</v>
      </c>
      <c r="D45" s="110">
        <v>8.5090000000000003</v>
      </c>
      <c r="E45" s="63"/>
      <c r="F45" s="94"/>
      <c r="G45" s="89"/>
      <c r="H45" s="95">
        <f>D45*C45</f>
        <v>7232.6500000000005</v>
      </c>
      <c r="I45" s="93">
        <f t="shared" si="0"/>
        <v>0</v>
      </c>
    </row>
    <row r="46" spans="1:9" ht="30.75" customHeight="1" thickBot="1" x14ac:dyDescent="0.25">
      <c r="A46" s="97"/>
      <c r="B46" s="16" t="s">
        <v>20</v>
      </c>
      <c r="C46" s="98"/>
      <c r="D46" s="110"/>
      <c r="E46" s="64"/>
      <c r="F46" s="94"/>
      <c r="G46" s="90"/>
      <c r="H46" s="95"/>
      <c r="I46" s="93"/>
    </row>
    <row r="47" spans="1:9" ht="30.75" customHeight="1" thickBot="1" x14ac:dyDescent="0.25">
      <c r="A47" s="97"/>
      <c r="B47" s="16" t="s">
        <v>19</v>
      </c>
      <c r="C47" s="98"/>
      <c r="D47" s="110"/>
      <c r="E47" s="64"/>
      <c r="F47" s="94"/>
      <c r="G47" s="90"/>
      <c r="H47" s="95"/>
      <c r="I47" s="93"/>
    </row>
    <row r="48" spans="1:9" ht="30.75" customHeight="1" thickBot="1" x14ac:dyDescent="0.25">
      <c r="A48" s="97"/>
      <c r="B48" s="16" t="s">
        <v>107</v>
      </c>
      <c r="C48" s="98"/>
      <c r="D48" s="110"/>
      <c r="E48" s="64"/>
      <c r="F48" s="94"/>
      <c r="G48" s="90"/>
      <c r="H48" s="95"/>
      <c r="I48" s="93"/>
    </row>
    <row r="49" spans="1:9" ht="30.75" customHeight="1" thickBot="1" x14ac:dyDescent="0.25">
      <c r="A49" s="97"/>
      <c r="B49" s="16" t="s">
        <v>21</v>
      </c>
      <c r="C49" s="98"/>
      <c r="D49" s="110"/>
      <c r="E49" s="65"/>
      <c r="F49" s="94"/>
      <c r="G49" s="91"/>
      <c r="H49" s="95"/>
      <c r="I49" s="93"/>
    </row>
    <row r="50" spans="1:9" ht="30.75" customHeight="1" thickBot="1" x14ac:dyDescent="0.25">
      <c r="A50" s="97">
        <v>34</v>
      </c>
      <c r="B50" s="14" t="s">
        <v>22</v>
      </c>
      <c r="C50" s="98">
        <v>1500</v>
      </c>
      <c r="D50" s="110">
        <v>12.01</v>
      </c>
      <c r="E50" s="111"/>
      <c r="F50" s="94"/>
      <c r="G50" s="22"/>
      <c r="H50" s="95">
        <f>D50*C50</f>
        <v>18015</v>
      </c>
      <c r="I50" s="93">
        <f>C50*F50</f>
        <v>0</v>
      </c>
    </row>
    <row r="51" spans="1:9" ht="30.75" customHeight="1" thickBot="1" x14ac:dyDescent="0.25">
      <c r="A51" s="97"/>
      <c r="B51" s="16" t="s">
        <v>24</v>
      </c>
      <c r="C51" s="98"/>
      <c r="D51" s="110"/>
      <c r="E51" s="112"/>
      <c r="F51" s="94"/>
      <c r="G51" s="23"/>
      <c r="H51" s="95"/>
      <c r="I51" s="93"/>
    </row>
    <row r="52" spans="1:9" ht="30.75" customHeight="1" thickBot="1" x14ac:dyDescent="0.25">
      <c r="A52" s="97"/>
      <c r="B52" s="16" t="s">
        <v>25</v>
      </c>
      <c r="C52" s="98"/>
      <c r="D52" s="110"/>
      <c r="E52" s="112"/>
      <c r="F52" s="94"/>
      <c r="G52" s="23"/>
      <c r="H52" s="95"/>
      <c r="I52" s="93"/>
    </row>
    <row r="53" spans="1:9" ht="30.75" customHeight="1" thickBot="1" x14ac:dyDescent="0.25">
      <c r="A53" s="97"/>
      <c r="B53" s="16" t="s">
        <v>26</v>
      </c>
      <c r="C53" s="98"/>
      <c r="D53" s="110"/>
      <c r="E53" s="112"/>
      <c r="F53" s="94"/>
      <c r="G53" s="23"/>
      <c r="H53" s="95"/>
      <c r="I53" s="93"/>
    </row>
    <row r="54" spans="1:9" ht="30.75" customHeight="1" thickBot="1" x14ac:dyDescent="0.25">
      <c r="A54" s="97"/>
      <c r="B54" s="16" t="s">
        <v>21</v>
      </c>
      <c r="C54" s="98"/>
      <c r="D54" s="110"/>
      <c r="E54" s="112"/>
      <c r="F54" s="94"/>
      <c r="G54" s="23"/>
      <c r="H54" s="95"/>
      <c r="I54" s="93"/>
    </row>
    <row r="55" spans="1:9" ht="30.75" customHeight="1" thickBot="1" x14ac:dyDescent="0.25">
      <c r="A55" s="97"/>
      <c r="B55" s="16" t="s">
        <v>28</v>
      </c>
      <c r="C55" s="98"/>
      <c r="D55" s="110"/>
      <c r="E55" s="112"/>
      <c r="F55" s="94"/>
      <c r="G55" s="23"/>
      <c r="H55" s="95"/>
      <c r="I55" s="93"/>
    </row>
    <row r="56" spans="1:9" ht="30.75" customHeight="1" thickBot="1" x14ac:dyDescent="0.25">
      <c r="A56" s="97"/>
      <c r="B56" s="16" t="s">
        <v>27</v>
      </c>
      <c r="C56" s="98"/>
      <c r="D56" s="110"/>
      <c r="E56" s="113"/>
      <c r="F56" s="94"/>
      <c r="G56" s="24"/>
      <c r="H56" s="95"/>
      <c r="I56" s="93"/>
    </row>
    <row r="57" spans="1:9" ht="30.75" customHeight="1" thickBot="1" x14ac:dyDescent="0.25">
      <c r="A57" s="97">
        <v>35</v>
      </c>
      <c r="B57" s="14" t="s">
        <v>109</v>
      </c>
      <c r="C57" s="98">
        <v>300</v>
      </c>
      <c r="D57" s="110">
        <v>13.53</v>
      </c>
      <c r="E57" s="111"/>
      <c r="F57" s="94"/>
      <c r="G57" s="89"/>
      <c r="H57" s="95">
        <f>D57*C57</f>
        <v>4059</v>
      </c>
      <c r="I57" s="85">
        <f>C57*F57</f>
        <v>0</v>
      </c>
    </row>
    <row r="58" spans="1:9" ht="30.75" customHeight="1" thickBot="1" x14ac:dyDescent="0.25">
      <c r="A58" s="97"/>
      <c r="B58" s="16" t="s">
        <v>26</v>
      </c>
      <c r="C58" s="98"/>
      <c r="D58" s="110"/>
      <c r="E58" s="112"/>
      <c r="F58" s="94"/>
      <c r="G58" s="90"/>
      <c r="H58" s="95"/>
      <c r="I58" s="85"/>
    </row>
    <row r="59" spans="1:9" ht="30.75" customHeight="1" thickBot="1" x14ac:dyDescent="0.25">
      <c r="A59" s="97"/>
      <c r="B59" s="16" t="s">
        <v>140</v>
      </c>
      <c r="C59" s="98"/>
      <c r="D59" s="110"/>
      <c r="E59" s="112"/>
      <c r="F59" s="94"/>
      <c r="G59" s="90"/>
      <c r="H59" s="95"/>
      <c r="I59" s="85"/>
    </row>
    <row r="60" spans="1:9" ht="30.75" customHeight="1" thickBot="1" x14ac:dyDescent="0.25">
      <c r="A60" s="97"/>
      <c r="B60" s="16" t="s">
        <v>34</v>
      </c>
      <c r="C60" s="98"/>
      <c r="D60" s="110"/>
      <c r="E60" s="112"/>
      <c r="F60" s="94"/>
      <c r="G60" s="90"/>
      <c r="H60" s="95"/>
      <c r="I60" s="85"/>
    </row>
    <row r="61" spans="1:9" ht="30.75" customHeight="1" thickBot="1" x14ac:dyDescent="0.25">
      <c r="A61" s="97"/>
      <c r="B61" s="16" t="s">
        <v>29</v>
      </c>
      <c r="C61" s="98"/>
      <c r="D61" s="110"/>
      <c r="E61" s="112"/>
      <c r="F61" s="94"/>
      <c r="G61" s="90"/>
      <c r="H61" s="95"/>
      <c r="I61" s="85"/>
    </row>
    <row r="62" spans="1:9" ht="30.75" customHeight="1" thickBot="1" x14ac:dyDescent="0.25">
      <c r="A62" s="97"/>
      <c r="B62" s="16" t="s">
        <v>33</v>
      </c>
      <c r="C62" s="98"/>
      <c r="D62" s="110"/>
      <c r="E62" s="112"/>
      <c r="F62" s="94"/>
      <c r="G62" s="90"/>
      <c r="H62" s="95"/>
      <c r="I62" s="85"/>
    </row>
    <row r="63" spans="1:9" ht="30.75" customHeight="1" thickBot="1" x14ac:dyDescent="0.25">
      <c r="A63" s="97"/>
      <c r="B63" s="16" t="s">
        <v>35</v>
      </c>
      <c r="C63" s="98"/>
      <c r="D63" s="110"/>
      <c r="E63" s="112"/>
      <c r="F63" s="94"/>
      <c r="G63" s="90"/>
      <c r="H63" s="95"/>
      <c r="I63" s="85"/>
    </row>
    <row r="64" spans="1:9" ht="30.75" customHeight="1" thickBot="1" x14ac:dyDescent="0.25">
      <c r="A64" s="97"/>
      <c r="B64" s="16" t="s">
        <v>30</v>
      </c>
      <c r="C64" s="98"/>
      <c r="D64" s="110"/>
      <c r="E64" s="112"/>
      <c r="F64" s="94"/>
      <c r="G64" s="90"/>
      <c r="H64" s="95"/>
      <c r="I64" s="85"/>
    </row>
    <row r="65" spans="1:9" ht="30.75" customHeight="1" thickBot="1" x14ac:dyDescent="0.25">
      <c r="A65" s="97"/>
      <c r="B65" s="16" t="s">
        <v>31</v>
      </c>
      <c r="C65" s="98"/>
      <c r="D65" s="110"/>
      <c r="E65" s="112"/>
      <c r="F65" s="94"/>
      <c r="G65" s="90"/>
      <c r="H65" s="95"/>
      <c r="I65" s="85"/>
    </row>
    <row r="66" spans="1:9" ht="30.75" customHeight="1" thickBot="1" x14ac:dyDescent="0.25">
      <c r="A66" s="97"/>
      <c r="B66" s="16" t="s">
        <v>32</v>
      </c>
      <c r="C66" s="98"/>
      <c r="D66" s="110"/>
      <c r="E66" s="113"/>
      <c r="F66" s="94"/>
      <c r="G66" s="91"/>
      <c r="H66" s="95"/>
      <c r="I66" s="85"/>
    </row>
    <row r="67" spans="1:9" ht="30.75" customHeight="1" thickBot="1" x14ac:dyDescent="0.25">
      <c r="A67" s="97">
        <v>36</v>
      </c>
      <c r="B67" s="14" t="s">
        <v>36</v>
      </c>
      <c r="C67" s="98">
        <v>650</v>
      </c>
      <c r="D67" s="110">
        <v>11.102</v>
      </c>
      <c r="E67" s="111"/>
      <c r="F67" s="94"/>
      <c r="G67" s="89"/>
      <c r="H67" s="95">
        <f>D67*C67</f>
        <v>7216.3</v>
      </c>
      <c r="I67" s="93">
        <f>C67*F67</f>
        <v>0</v>
      </c>
    </row>
    <row r="68" spans="1:9" ht="30.75" customHeight="1" thickBot="1" x14ac:dyDescent="0.25">
      <c r="A68" s="97"/>
      <c r="B68" s="16" t="s">
        <v>37</v>
      </c>
      <c r="C68" s="98"/>
      <c r="D68" s="110"/>
      <c r="E68" s="112"/>
      <c r="F68" s="94"/>
      <c r="G68" s="90"/>
      <c r="H68" s="95"/>
      <c r="I68" s="93"/>
    </row>
    <row r="69" spans="1:9" ht="30.75" customHeight="1" thickBot="1" x14ac:dyDescent="0.25">
      <c r="A69" s="97"/>
      <c r="B69" s="16" t="s">
        <v>29</v>
      </c>
      <c r="C69" s="98"/>
      <c r="D69" s="110"/>
      <c r="E69" s="112"/>
      <c r="F69" s="94"/>
      <c r="G69" s="90"/>
      <c r="H69" s="95"/>
      <c r="I69" s="93"/>
    </row>
    <row r="70" spans="1:9" ht="38.1" customHeight="1" thickBot="1" x14ac:dyDescent="0.25">
      <c r="A70" s="97"/>
      <c r="B70" s="16" t="s">
        <v>40</v>
      </c>
      <c r="C70" s="98"/>
      <c r="D70" s="110"/>
      <c r="E70" s="112"/>
      <c r="F70" s="94"/>
      <c r="G70" s="90"/>
      <c r="H70" s="95"/>
      <c r="I70" s="93"/>
    </row>
    <row r="71" spans="1:9" ht="30.75" customHeight="1" thickBot="1" x14ac:dyDescent="0.25">
      <c r="A71" s="97"/>
      <c r="B71" s="16" t="s">
        <v>38</v>
      </c>
      <c r="C71" s="98"/>
      <c r="D71" s="110"/>
      <c r="E71" s="112"/>
      <c r="F71" s="94"/>
      <c r="G71" s="90"/>
      <c r="H71" s="95"/>
      <c r="I71" s="93"/>
    </row>
    <row r="72" spans="1:9" ht="30.75" customHeight="1" thickBot="1" x14ac:dyDescent="0.25">
      <c r="A72" s="97"/>
      <c r="B72" s="16" t="s">
        <v>39</v>
      </c>
      <c r="C72" s="98"/>
      <c r="D72" s="110"/>
      <c r="E72" s="112"/>
      <c r="F72" s="94"/>
      <c r="G72" s="90"/>
      <c r="H72" s="95"/>
      <c r="I72" s="93"/>
    </row>
    <row r="73" spans="1:9" ht="30.75" customHeight="1" thickBot="1" x14ac:dyDescent="0.25">
      <c r="A73" s="97"/>
      <c r="B73" s="16" t="s">
        <v>35</v>
      </c>
      <c r="C73" s="98"/>
      <c r="D73" s="110"/>
      <c r="E73" s="112"/>
      <c r="F73" s="94"/>
      <c r="G73" s="90"/>
      <c r="H73" s="95"/>
      <c r="I73" s="93"/>
    </row>
    <row r="74" spans="1:9" ht="30.75" customHeight="1" thickBot="1" x14ac:dyDescent="0.25">
      <c r="A74" s="97"/>
      <c r="B74" s="16" t="s">
        <v>21</v>
      </c>
      <c r="C74" s="98"/>
      <c r="D74" s="110"/>
      <c r="E74" s="113"/>
      <c r="F74" s="94"/>
      <c r="G74" s="91"/>
      <c r="H74" s="95"/>
      <c r="I74" s="93"/>
    </row>
    <row r="75" spans="1:9" ht="30.75" customHeight="1" thickBot="1" x14ac:dyDescent="0.25">
      <c r="A75" s="97">
        <v>37</v>
      </c>
      <c r="B75" s="14" t="s">
        <v>41</v>
      </c>
      <c r="C75" s="98">
        <v>400</v>
      </c>
      <c r="D75" s="110">
        <v>16.102</v>
      </c>
      <c r="E75" s="111"/>
      <c r="F75" s="94"/>
      <c r="G75" s="89"/>
      <c r="H75" s="95">
        <f>D75*C75</f>
        <v>6440.8</v>
      </c>
      <c r="I75" s="93">
        <f>C75*F75</f>
        <v>0</v>
      </c>
    </row>
    <row r="76" spans="1:9" ht="30.75" customHeight="1" thickBot="1" x14ac:dyDescent="0.25">
      <c r="A76" s="97"/>
      <c r="B76" s="16" t="s">
        <v>29</v>
      </c>
      <c r="C76" s="98"/>
      <c r="D76" s="110"/>
      <c r="E76" s="112"/>
      <c r="F76" s="94"/>
      <c r="G76" s="90"/>
      <c r="H76" s="95"/>
      <c r="I76" s="93"/>
    </row>
    <row r="77" spans="1:9" ht="38.25" customHeight="1" thickBot="1" x14ac:dyDescent="0.25">
      <c r="A77" s="97"/>
      <c r="B77" s="16" t="s">
        <v>42</v>
      </c>
      <c r="C77" s="98"/>
      <c r="D77" s="110"/>
      <c r="E77" s="112"/>
      <c r="F77" s="94"/>
      <c r="G77" s="90"/>
      <c r="H77" s="95"/>
      <c r="I77" s="93"/>
    </row>
    <row r="78" spans="1:9" ht="30.75" customHeight="1" thickBot="1" x14ac:dyDescent="0.25">
      <c r="A78" s="97"/>
      <c r="B78" s="16" t="s">
        <v>43</v>
      </c>
      <c r="C78" s="98"/>
      <c r="D78" s="110"/>
      <c r="E78" s="112"/>
      <c r="F78" s="94"/>
      <c r="G78" s="90"/>
      <c r="H78" s="95"/>
      <c r="I78" s="93"/>
    </row>
    <row r="79" spans="1:9" ht="30.75" customHeight="1" thickBot="1" x14ac:dyDescent="0.25">
      <c r="A79" s="97"/>
      <c r="B79" s="16" t="s">
        <v>21</v>
      </c>
      <c r="C79" s="98"/>
      <c r="D79" s="110"/>
      <c r="E79" s="113"/>
      <c r="F79" s="94"/>
      <c r="G79" s="91"/>
      <c r="H79" s="95"/>
      <c r="I79" s="93"/>
    </row>
    <row r="80" spans="1:9" ht="30.75" customHeight="1" thickBot="1" x14ac:dyDescent="0.25">
      <c r="A80" s="97">
        <v>38</v>
      </c>
      <c r="B80" s="14" t="s">
        <v>58</v>
      </c>
      <c r="C80" s="98">
        <v>2000</v>
      </c>
      <c r="D80" s="110">
        <v>10.202999999999999</v>
      </c>
      <c r="E80" s="111"/>
      <c r="F80" s="94"/>
      <c r="G80" s="89"/>
      <c r="H80" s="95">
        <f>D80*C80</f>
        <v>20406</v>
      </c>
      <c r="I80" s="93">
        <f>C80*F80</f>
        <v>0</v>
      </c>
    </row>
    <row r="81" spans="1:9" ht="30.75" customHeight="1" thickBot="1" x14ac:dyDescent="0.25">
      <c r="A81" s="97"/>
      <c r="B81" s="16" t="s">
        <v>29</v>
      </c>
      <c r="C81" s="98"/>
      <c r="D81" s="110"/>
      <c r="E81" s="112"/>
      <c r="F81" s="94"/>
      <c r="G81" s="90"/>
      <c r="H81" s="95"/>
      <c r="I81" s="93"/>
    </row>
    <row r="82" spans="1:9" ht="30.75" customHeight="1" thickBot="1" x14ac:dyDescent="0.25">
      <c r="A82" s="97"/>
      <c r="B82" s="16" t="s">
        <v>113</v>
      </c>
      <c r="C82" s="98"/>
      <c r="D82" s="110"/>
      <c r="E82" s="112"/>
      <c r="F82" s="94"/>
      <c r="G82" s="90"/>
      <c r="H82" s="95"/>
      <c r="I82" s="93"/>
    </row>
    <row r="83" spans="1:9" ht="30.75" customHeight="1" thickBot="1" x14ac:dyDescent="0.25">
      <c r="A83" s="97"/>
      <c r="B83" s="16" t="s">
        <v>43</v>
      </c>
      <c r="C83" s="98"/>
      <c r="D83" s="110"/>
      <c r="E83" s="112"/>
      <c r="F83" s="94"/>
      <c r="G83" s="90"/>
      <c r="H83" s="95"/>
      <c r="I83" s="93"/>
    </row>
    <row r="84" spans="1:9" ht="30.75" customHeight="1" thickBot="1" x14ac:dyDescent="0.25">
      <c r="A84" s="97"/>
      <c r="B84" s="16" t="s">
        <v>21</v>
      </c>
      <c r="C84" s="98"/>
      <c r="D84" s="110"/>
      <c r="E84" s="112"/>
      <c r="F84" s="94"/>
      <c r="G84" s="90"/>
      <c r="H84" s="95"/>
      <c r="I84" s="93"/>
    </row>
    <row r="85" spans="1:9" ht="30.75" customHeight="1" thickBot="1" x14ac:dyDescent="0.25">
      <c r="A85" s="97"/>
      <c r="B85" s="16" t="s">
        <v>44</v>
      </c>
      <c r="C85" s="98"/>
      <c r="D85" s="110"/>
      <c r="E85" s="112"/>
      <c r="F85" s="94"/>
      <c r="G85" s="90"/>
      <c r="H85" s="95"/>
      <c r="I85" s="93"/>
    </row>
    <row r="86" spans="1:9" ht="30.75" customHeight="1" thickBot="1" x14ac:dyDescent="0.25">
      <c r="A86" s="97"/>
      <c r="B86" s="9" t="s">
        <v>45</v>
      </c>
      <c r="C86" s="98"/>
      <c r="D86" s="110"/>
      <c r="E86" s="113"/>
      <c r="F86" s="94"/>
      <c r="G86" s="91"/>
      <c r="H86" s="95"/>
      <c r="I86" s="93"/>
    </row>
    <row r="87" spans="1:9" ht="30.75" customHeight="1" thickBot="1" x14ac:dyDescent="0.25">
      <c r="A87" s="97">
        <v>39</v>
      </c>
      <c r="B87" s="14" t="s">
        <v>59</v>
      </c>
      <c r="C87" s="98">
        <v>1500</v>
      </c>
      <c r="D87" s="110">
        <v>12.282999999999999</v>
      </c>
      <c r="E87" s="111"/>
      <c r="F87" s="94"/>
      <c r="G87" s="89"/>
      <c r="H87" s="95">
        <f>D87*C87</f>
        <v>18424.5</v>
      </c>
      <c r="I87" s="93">
        <f>C87*F87</f>
        <v>0</v>
      </c>
    </row>
    <row r="88" spans="1:9" ht="30.75" customHeight="1" thickBot="1" x14ac:dyDescent="0.25">
      <c r="A88" s="97"/>
      <c r="B88" s="16" t="s">
        <v>35</v>
      </c>
      <c r="C88" s="98"/>
      <c r="D88" s="110"/>
      <c r="E88" s="112"/>
      <c r="F88" s="94"/>
      <c r="G88" s="90"/>
      <c r="H88" s="95"/>
      <c r="I88" s="93"/>
    </row>
    <row r="89" spans="1:9" ht="30.75" customHeight="1" thickBot="1" x14ac:dyDescent="0.25">
      <c r="A89" s="97"/>
      <c r="B89" s="16" t="s">
        <v>29</v>
      </c>
      <c r="C89" s="98"/>
      <c r="D89" s="110"/>
      <c r="E89" s="112"/>
      <c r="F89" s="94"/>
      <c r="G89" s="90"/>
      <c r="H89" s="95"/>
      <c r="I89" s="93"/>
    </row>
    <row r="90" spans="1:9" ht="30.75" customHeight="1" thickBot="1" x14ac:dyDescent="0.25">
      <c r="A90" s="97"/>
      <c r="B90" s="16" t="s">
        <v>46</v>
      </c>
      <c r="C90" s="98"/>
      <c r="D90" s="110"/>
      <c r="E90" s="112"/>
      <c r="F90" s="94"/>
      <c r="G90" s="90"/>
      <c r="H90" s="95"/>
      <c r="I90" s="93"/>
    </row>
    <row r="91" spans="1:9" ht="30.75" customHeight="1" thickBot="1" x14ac:dyDescent="0.25">
      <c r="A91" s="97"/>
      <c r="B91" s="16" t="s">
        <v>47</v>
      </c>
      <c r="C91" s="98"/>
      <c r="D91" s="110"/>
      <c r="E91" s="112"/>
      <c r="F91" s="94"/>
      <c r="G91" s="90"/>
      <c r="H91" s="95"/>
      <c r="I91" s="93"/>
    </row>
    <row r="92" spans="1:9" ht="30.75" customHeight="1" thickBot="1" x14ac:dyDescent="0.25">
      <c r="A92" s="97"/>
      <c r="B92" s="16" t="s">
        <v>43</v>
      </c>
      <c r="C92" s="98"/>
      <c r="D92" s="110"/>
      <c r="E92" s="112"/>
      <c r="F92" s="94"/>
      <c r="G92" s="90"/>
      <c r="H92" s="95"/>
      <c r="I92" s="93"/>
    </row>
    <row r="93" spans="1:9" ht="30.75" customHeight="1" thickBot="1" x14ac:dyDescent="0.25">
      <c r="A93" s="97"/>
      <c r="B93" s="16" t="s">
        <v>39</v>
      </c>
      <c r="C93" s="98"/>
      <c r="D93" s="110"/>
      <c r="E93" s="112"/>
      <c r="F93" s="94"/>
      <c r="G93" s="90"/>
      <c r="H93" s="95"/>
      <c r="I93" s="93"/>
    </row>
    <row r="94" spans="1:9" ht="30.75" customHeight="1" thickBot="1" x14ac:dyDescent="0.25">
      <c r="A94" s="97"/>
      <c r="B94" s="16" t="s">
        <v>34</v>
      </c>
      <c r="C94" s="98"/>
      <c r="D94" s="110"/>
      <c r="E94" s="113"/>
      <c r="F94" s="94"/>
      <c r="G94" s="91"/>
      <c r="H94" s="95"/>
      <c r="I94" s="93"/>
    </row>
    <row r="95" spans="1:9" ht="30.75" customHeight="1" thickBot="1" x14ac:dyDescent="0.25">
      <c r="A95" s="97">
        <v>41</v>
      </c>
      <c r="B95" s="14" t="s">
        <v>60</v>
      </c>
      <c r="C95" s="98">
        <v>250</v>
      </c>
      <c r="D95" s="110">
        <v>11.903499999999999</v>
      </c>
      <c r="E95" s="111"/>
      <c r="F95" s="94"/>
      <c r="G95" s="89"/>
      <c r="H95" s="95">
        <f>D95*C95</f>
        <v>2975.875</v>
      </c>
      <c r="I95" s="93">
        <f>C95*F95</f>
        <v>0</v>
      </c>
    </row>
    <row r="96" spans="1:9" ht="30.75" customHeight="1" thickBot="1" x14ac:dyDescent="0.25">
      <c r="A96" s="97"/>
      <c r="B96" s="16" t="s">
        <v>50</v>
      </c>
      <c r="C96" s="98"/>
      <c r="D96" s="110"/>
      <c r="E96" s="112"/>
      <c r="F96" s="94"/>
      <c r="G96" s="90"/>
      <c r="H96" s="95"/>
      <c r="I96" s="93"/>
    </row>
    <row r="97" spans="1:9" ht="30.75" customHeight="1" thickBot="1" x14ac:dyDescent="0.25">
      <c r="A97" s="97"/>
      <c r="B97" s="16" t="s">
        <v>51</v>
      </c>
      <c r="C97" s="98"/>
      <c r="D97" s="110"/>
      <c r="E97" s="112"/>
      <c r="F97" s="94"/>
      <c r="G97" s="90"/>
      <c r="H97" s="95"/>
      <c r="I97" s="93"/>
    </row>
    <row r="98" spans="1:9" ht="30.75" customHeight="1" thickBot="1" x14ac:dyDescent="0.25">
      <c r="A98" s="97"/>
      <c r="B98" s="16" t="s">
        <v>52</v>
      </c>
      <c r="C98" s="98"/>
      <c r="D98" s="110"/>
      <c r="E98" s="112"/>
      <c r="F98" s="94"/>
      <c r="G98" s="90"/>
      <c r="H98" s="95"/>
      <c r="I98" s="93"/>
    </row>
    <row r="99" spans="1:9" ht="30.75" customHeight="1" thickBot="1" x14ac:dyDescent="0.25">
      <c r="A99" s="97"/>
      <c r="B99" s="16" t="s">
        <v>43</v>
      </c>
      <c r="C99" s="98"/>
      <c r="D99" s="110"/>
      <c r="E99" s="112"/>
      <c r="F99" s="94"/>
      <c r="G99" s="90"/>
      <c r="H99" s="95"/>
      <c r="I99" s="93"/>
    </row>
    <row r="100" spans="1:9" ht="30.75" customHeight="1" thickBot="1" x14ac:dyDescent="0.25">
      <c r="A100" s="97"/>
      <c r="B100" s="16" t="s">
        <v>48</v>
      </c>
      <c r="C100" s="98"/>
      <c r="D100" s="110"/>
      <c r="E100" s="113"/>
      <c r="F100" s="94"/>
      <c r="G100" s="91"/>
      <c r="H100" s="95"/>
      <c r="I100" s="93"/>
    </row>
    <row r="101" spans="1:9" ht="30.75" customHeight="1" thickBot="1" x14ac:dyDescent="0.25">
      <c r="A101" s="97">
        <v>42</v>
      </c>
      <c r="B101" s="14" t="s">
        <v>61</v>
      </c>
      <c r="C101" s="98">
        <v>150</v>
      </c>
      <c r="D101" s="110">
        <v>12.051</v>
      </c>
      <c r="E101" s="111"/>
      <c r="F101" s="94"/>
      <c r="G101" s="89"/>
      <c r="H101" s="95">
        <f>D101*C101</f>
        <v>1807.65</v>
      </c>
      <c r="I101" s="93">
        <f>C101*F101</f>
        <v>0</v>
      </c>
    </row>
    <row r="102" spans="1:9" ht="30.75" customHeight="1" thickBot="1" x14ac:dyDescent="0.25">
      <c r="A102" s="97"/>
      <c r="B102" s="16" t="s">
        <v>50</v>
      </c>
      <c r="C102" s="98"/>
      <c r="D102" s="110"/>
      <c r="E102" s="112"/>
      <c r="F102" s="94"/>
      <c r="G102" s="90"/>
      <c r="H102" s="95"/>
      <c r="I102" s="93"/>
    </row>
    <row r="103" spans="1:9" ht="30.75" customHeight="1" thickBot="1" x14ac:dyDescent="0.25">
      <c r="A103" s="97"/>
      <c r="B103" s="16" t="s">
        <v>43</v>
      </c>
      <c r="C103" s="98"/>
      <c r="D103" s="110"/>
      <c r="E103" s="112"/>
      <c r="F103" s="94"/>
      <c r="G103" s="90"/>
      <c r="H103" s="95"/>
      <c r="I103" s="93"/>
    </row>
    <row r="104" spans="1:9" ht="30.75" customHeight="1" thickBot="1" x14ac:dyDescent="0.25">
      <c r="A104" s="97"/>
      <c r="B104" s="16" t="s">
        <v>21</v>
      </c>
      <c r="C104" s="98"/>
      <c r="D104" s="110"/>
      <c r="E104" s="112"/>
      <c r="F104" s="94"/>
      <c r="G104" s="90"/>
      <c r="H104" s="95"/>
      <c r="I104" s="93"/>
    </row>
    <row r="105" spans="1:9" ht="44.1" customHeight="1" thickBot="1" x14ac:dyDescent="0.25">
      <c r="A105" s="97"/>
      <c r="B105" s="16" t="s">
        <v>54</v>
      </c>
      <c r="C105" s="98"/>
      <c r="D105" s="110"/>
      <c r="E105" s="112"/>
      <c r="F105" s="94"/>
      <c r="G105" s="90"/>
      <c r="H105" s="95"/>
      <c r="I105" s="93"/>
    </row>
    <row r="106" spans="1:9" ht="30.75" customHeight="1" thickBot="1" x14ac:dyDescent="0.25">
      <c r="A106" s="97"/>
      <c r="B106" s="16" t="s">
        <v>53</v>
      </c>
      <c r="C106" s="98"/>
      <c r="D106" s="110"/>
      <c r="E106" s="113"/>
      <c r="F106" s="94"/>
      <c r="G106" s="91"/>
      <c r="H106" s="95"/>
      <c r="I106" s="93"/>
    </row>
    <row r="107" spans="1:9" ht="30.75" customHeight="1" thickBot="1" x14ac:dyDescent="0.25">
      <c r="A107" s="97">
        <v>43</v>
      </c>
      <c r="B107" s="14" t="s">
        <v>62</v>
      </c>
      <c r="C107" s="98">
        <v>700</v>
      </c>
      <c r="D107" s="110">
        <v>13.302</v>
      </c>
      <c r="E107" s="111"/>
      <c r="F107" s="94"/>
      <c r="G107" s="89"/>
      <c r="H107" s="95">
        <f>D107*C107</f>
        <v>9311.4</v>
      </c>
      <c r="I107" s="93">
        <f>C107*F107</f>
        <v>0</v>
      </c>
    </row>
    <row r="108" spans="1:9" ht="30.75" customHeight="1" thickBot="1" x14ac:dyDescent="0.25">
      <c r="A108" s="97"/>
      <c r="B108" s="16" t="s">
        <v>50</v>
      </c>
      <c r="C108" s="98"/>
      <c r="D108" s="110"/>
      <c r="E108" s="112"/>
      <c r="F108" s="94"/>
      <c r="G108" s="90"/>
      <c r="H108" s="95"/>
      <c r="I108" s="93"/>
    </row>
    <row r="109" spans="1:9" ht="30.75" customHeight="1" thickBot="1" x14ac:dyDescent="0.25">
      <c r="A109" s="97"/>
      <c r="B109" s="16" t="s">
        <v>55</v>
      </c>
      <c r="C109" s="98"/>
      <c r="D109" s="110"/>
      <c r="E109" s="112"/>
      <c r="F109" s="94"/>
      <c r="G109" s="90"/>
      <c r="H109" s="95"/>
      <c r="I109" s="93"/>
    </row>
    <row r="110" spans="1:9" ht="30.75" customHeight="1" thickBot="1" x14ac:dyDescent="0.25">
      <c r="A110" s="97"/>
      <c r="B110" s="16" t="s">
        <v>56</v>
      </c>
      <c r="C110" s="98"/>
      <c r="D110" s="110"/>
      <c r="E110" s="112"/>
      <c r="F110" s="94"/>
      <c r="G110" s="90"/>
      <c r="H110" s="95"/>
      <c r="I110" s="93"/>
    </row>
    <row r="111" spans="1:9" ht="30.75" customHeight="1" thickBot="1" x14ac:dyDescent="0.25">
      <c r="A111" s="97"/>
      <c r="B111" s="16" t="s">
        <v>43</v>
      </c>
      <c r="C111" s="98"/>
      <c r="D111" s="110"/>
      <c r="E111" s="112"/>
      <c r="F111" s="94"/>
      <c r="G111" s="90"/>
      <c r="H111" s="95"/>
      <c r="I111" s="93"/>
    </row>
    <row r="112" spans="1:9" ht="54" customHeight="1" thickBot="1" x14ac:dyDescent="0.25">
      <c r="A112" s="97"/>
      <c r="B112" s="16" t="s">
        <v>57</v>
      </c>
      <c r="C112" s="98"/>
      <c r="D112" s="110"/>
      <c r="E112" s="112"/>
      <c r="F112" s="94"/>
      <c r="G112" s="90"/>
      <c r="H112" s="95"/>
      <c r="I112" s="93"/>
    </row>
    <row r="113" spans="1:9" ht="30.75" customHeight="1" thickBot="1" x14ac:dyDescent="0.25">
      <c r="A113" s="97"/>
      <c r="B113" s="16" t="s">
        <v>21</v>
      </c>
      <c r="C113" s="98"/>
      <c r="D113" s="110"/>
      <c r="E113" s="113"/>
      <c r="F113" s="94"/>
      <c r="G113" s="91"/>
      <c r="H113" s="95"/>
      <c r="I113" s="93"/>
    </row>
    <row r="114" spans="1:9" ht="30.75" customHeight="1" thickBot="1" x14ac:dyDescent="0.25">
      <c r="A114" s="97">
        <v>44</v>
      </c>
      <c r="B114" s="14" t="s">
        <v>63</v>
      </c>
      <c r="C114" s="98">
        <v>300</v>
      </c>
      <c r="D114" s="110">
        <v>13.201000000000001</v>
      </c>
      <c r="E114" s="111"/>
      <c r="F114" s="94"/>
      <c r="G114" s="89"/>
      <c r="H114" s="95">
        <f>D114*C114</f>
        <v>3960.3</v>
      </c>
      <c r="I114" s="93">
        <f>C114*F114</f>
        <v>0</v>
      </c>
    </row>
    <row r="115" spans="1:9" ht="47.1" customHeight="1" thickBot="1" x14ac:dyDescent="0.25">
      <c r="A115" s="97"/>
      <c r="B115" s="11" t="s">
        <v>112</v>
      </c>
      <c r="C115" s="98"/>
      <c r="D115" s="110"/>
      <c r="E115" s="112"/>
      <c r="F115" s="94"/>
      <c r="G115" s="90"/>
      <c r="H115" s="95"/>
      <c r="I115" s="93"/>
    </row>
    <row r="116" spans="1:9" ht="30.75" customHeight="1" thickBot="1" x14ac:dyDescent="0.25">
      <c r="A116" s="97"/>
      <c r="B116" s="16" t="s">
        <v>64</v>
      </c>
      <c r="C116" s="98"/>
      <c r="D116" s="110"/>
      <c r="E116" s="112"/>
      <c r="F116" s="94"/>
      <c r="G116" s="90"/>
      <c r="H116" s="95"/>
      <c r="I116" s="93"/>
    </row>
    <row r="117" spans="1:9" ht="30.75" customHeight="1" thickBot="1" x14ac:dyDescent="0.25">
      <c r="A117" s="97"/>
      <c r="B117" s="16" t="s">
        <v>43</v>
      </c>
      <c r="C117" s="98"/>
      <c r="D117" s="110"/>
      <c r="E117" s="112"/>
      <c r="F117" s="94"/>
      <c r="G117" s="90"/>
      <c r="H117" s="95"/>
      <c r="I117" s="93"/>
    </row>
    <row r="118" spans="1:9" ht="30.75" customHeight="1" thickBot="1" x14ac:dyDescent="0.25">
      <c r="A118" s="97"/>
      <c r="B118" s="16" t="s">
        <v>21</v>
      </c>
      <c r="C118" s="98"/>
      <c r="D118" s="110"/>
      <c r="E118" s="112"/>
      <c r="F118" s="94"/>
      <c r="G118" s="90"/>
      <c r="H118" s="95"/>
      <c r="I118" s="93"/>
    </row>
    <row r="119" spans="1:9" ht="30.75" customHeight="1" thickBot="1" x14ac:dyDescent="0.25">
      <c r="A119" s="97"/>
      <c r="B119" s="9" t="s">
        <v>50</v>
      </c>
      <c r="C119" s="98"/>
      <c r="D119" s="110"/>
      <c r="E119" s="113"/>
      <c r="F119" s="94"/>
      <c r="G119" s="91"/>
      <c r="H119" s="95"/>
      <c r="I119" s="93"/>
    </row>
    <row r="120" spans="1:9" ht="30.75" customHeight="1" thickBot="1" x14ac:dyDescent="0.25">
      <c r="A120" s="97">
        <v>45</v>
      </c>
      <c r="B120" s="14" t="s">
        <v>65</v>
      </c>
      <c r="C120" s="98">
        <v>5500</v>
      </c>
      <c r="D120" s="110">
        <v>8.9009999999999998</v>
      </c>
      <c r="E120" s="111"/>
      <c r="F120" s="94"/>
      <c r="G120" s="89"/>
      <c r="H120" s="95">
        <f>D120*C120</f>
        <v>48955.5</v>
      </c>
      <c r="I120" s="93">
        <f>C120*F120</f>
        <v>0</v>
      </c>
    </row>
    <row r="121" spans="1:9" ht="30.75" customHeight="1" thickBot="1" x14ac:dyDescent="0.25">
      <c r="A121" s="97"/>
      <c r="B121" s="16" t="s">
        <v>50</v>
      </c>
      <c r="C121" s="98"/>
      <c r="D121" s="110"/>
      <c r="E121" s="112"/>
      <c r="F121" s="94"/>
      <c r="G121" s="90"/>
      <c r="H121" s="95"/>
      <c r="I121" s="93"/>
    </row>
    <row r="122" spans="1:9" ht="30.75" customHeight="1" thickBot="1" x14ac:dyDescent="0.25">
      <c r="A122" s="97"/>
      <c r="B122" s="16" t="s">
        <v>66</v>
      </c>
      <c r="C122" s="98"/>
      <c r="D122" s="110"/>
      <c r="E122" s="112"/>
      <c r="F122" s="94"/>
      <c r="G122" s="90"/>
      <c r="H122" s="95"/>
      <c r="I122" s="93"/>
    </row>
    <row r="123" spans="1:9" ht="30.75" customHeight="1" thickBot="1" x14ac:dyDescent="0.25">
      <c r="A123" s="97"/>
      <c r="B123" s="11" t="s">
        <v>67</v>
      </c>
      <c r="C123" s="98"/>
      <c r="D123" s="110"/>
      <c r="E123" s="112"/>
      <c r="F123" s="94"/>
      <c r="G123" s="90"/>
      <c r="H123" s="95"/>
      <c r="I123" s="93"/>
    </row>
    <row r="124" spans="1:9" ht="30.75" customHeight="1" thickBot="1" x14ac:dyDescent="0.25">
      <c r="A124" s="97"/>
      <c r="B124" s="16" t="s">
        <v>68</v>
      </c>
      <c r="C124" s="98"/>
      <c r="D124" s="110"/>
      <c r="E124" s="112"/>
      <c r="F124" s="94"/>
      <c r="G124" s="90"/>
      <c r="H124" s="95"/>
      <c r="I124" s="93"/>
    </row>
    <row r="125" spans="1:9" ht="30.75" customHeight="1" thickBot="1" x14ac:dyDescent="0.25">
      <c r="A125" s="97"/>
      <c r="B125" s="16" t="s">
        <v>34</v>
      </c>
      <c r="C125" s="98"/>
      <c r="D125" s="110"/>
      <c r="E125" s="112"/>
      <c r="F125" s="94"/>
      <c r="G125" s="90"/>
      <c r="H125" s="95"/>
      <c r="I125" s="93"/>
    </row>
    <row r="126" spans="1:9" ht="30.75" customHeight="1" thickBot="1" x14ac:dyDescent="0.25">
      <c r="A126" s="97"/>
      <c r="B126" s="16" t="s">
        <v>29</v>
      </c>
      <c r="C126" s="98"/>
      <c r="D126" s="110"/>
      <c r="E126" s="113"/>
      <c r="F126" s="94"/>
      <c r="G126" s="91"/>
      <c r="H126" s="95"/>
      <c r="I126" s="93"/>
    </row>
    <row r="127" spans="1:9" ht="30.75" customHeight="1" thickBot="1" x14ac:dyDescent="0.25">
      <c r="A127" s="97">
        <v>46</v>
      </c>
      <c r="B127" s="14" t="s">
        <v>69</v>
      </c>
      <c r="C127" s="125">
        <v>900</v>
      </c>
      <c r="D127" s="110">
        <v>5.01</v>
      </c>
      <c r="E127" s="111"/>
      <c r="F127" s="94"/>
      <c r="G127" s="89"/>
      <c r="H127" s="95">
        <f>C127*D127</f>
        <v>4509</v>
      </c>
      <c r="I127" s="93">
        <f>C127*F127</f>
        <v>0</v>
      </c>
    </row>
    <row r="128" spans="1:9" ht="30.75" customHeight="1" thickBot="1" x14ac:dyDescent="0.25">
      <c r="A128" s="97"/>
      <c r="B128" s="16" t="s">
        <v>70</v>
      </c>
      <c r="C128" s="125"/>
      <c r="D128" s="110"/>
      <c r="E128" s="112"/>
      <c r="F128" s="94"/>
      <c r="G128" s="90"/>
      <c r="H128" s="95"/>
      <c r="I128" s="93"/>
    </row>
    <row r="129" spans="1:9" ht="30.75" customHeight="1" thickBot="1" x14ac:dyDescent="0.25">
      <c r="A129" s="97"/>
      <c r="B129" s="16" t="s">
        <v>43</v>
      </c>
      <c r="C129" s="125"/>
      <c r="D129" s="110"/>
      <c r="E129" s="112"/>
      <c r="F129" s="94"/>
      <c r="G129" s="90"/>
      <c r="H129" s="95"/>
      <c r="I129" s="93"/>
    </row>
    <row r="130" spans="1:9" ht="30.75" customHeight="1" thickBot="1" x14ac:dyDescent="0.25">
      <c r="A130" s="97"/>
      <c r="B130" s="16" t="s">
        <v>35</v>
      </c>
      <c r="C130" s="125"/>
      <c r="D130" s="110"/>
      <c r="E130" s="112"/>
      <c r="F130" s="94"/>
      <c r="G130" s="90"/>
      <c r="H130" s="95"/>
      <c r="I130" s="93"/>
    </row>
    <row r="131" spans="1:9" ht="30.75" customHeight="1" thickBot="1" x14ac:dyDescent="0.25">
      <c r="A131" s="97"/>
      <c r="B131" s="16" t="s">
        <v>21</v>
      </c>
      <c r="C131" s="125"/>
      <c r="D131" s="110"/>
      <c r="E131" s="113"/>
      <c r="F131" s="94"/>
      <c r="G131" s="91"/>
      <c r="H131" s="95"/>
      <c r="I131" s="93"/>
    </row>
    <row r="132" spans="1:9" ht="30.75" customHeight="1" thickBot="1" x14ac:dyDescent="0.25">
      <c r="A132" s="97">
        <v>47</v>
      </c>
      <c r="B132" s="14" t="s">
        <v>71</v>
      </c>
      <c r="C132" s="98">
        <v>900</v>
      </c>
      <c r="D132" s="110">
        <v>3.9512</v>
      </c>
      <c r="E132" s="111"/>
      <c r="F132" s="94"/>
      <c r="G132" s="89"/>
      <c r="H132" s="95">
        <f>D132*C132</f>
        <v>3556.08</v>
      </c>
      <c r="I132" s="93">
        <f>C132*F132</f>
        <v>0</v>
      </c>
    </row>
    <row r="133" spans="1:9" ht="30.75" customHeight="1" thickBot="1" x14ac:dyDescent="0.25">
      <c r="A133" s="97"/>
      <c r="B133" s="16" t="s">
        <v>72</v>
      </c>
      <c r="C133" s="98"/>
      <c r="D133" s="110"/>
      <c r="E133" s="112"/>
      <c r="F133" s="94"/>
      <c r="G133" s="90"/>
      <c r="H133" s="95"/>
      <c r="I133" s="93"/>
    </row>
    <row r="134" spans="1:9" ht="30.75" customHeight="1" thickBot="1" x14ac:dyDescent="0.25">
      <c r="A134" s="97"/>
      <c r="B134" s="16" t="s">
        <v>73</v>
      </c>
      <c r="C134" s="98"/>
      <c r="D134" s="110"/>
      <c r="E134" s="112"/>
      <c r="F134" s="94"/>
      <c r="G134" s="90"/>
      <c r="H134" s="95"/>
      <c r="I134" s="93"/>
    </row>
    <row r="135" spans="1:9" ht="30.75" customHeight="1" thickBot="1" x14ac:dyDescent="0.25">
      <c r="A135" s="97"/>
      <c r="B135" s="16" t="s">
        <v>21</v>
      </c>
      <c r="C135" s="98"/>
      <c r="D135" s="110"/>
      <c r="E135" s="113"/>
      <c r="F135" s="94"/>
      <c r="G135" s="91"/>
      <c r="H135" s="95"/>
      <c r="I135" s="93"/>
    </row>
    <row r="136" spans="1:9" ht="30.75" customHeight="1" thickBot="1" x14ac:dyDescent="0.25">
      <c r="A136" s="126">
        <v>48</v>
      </c>
      <c r="B136" s="14" t="s">
        <v>184</v>
      </c>
      <c r="C136" s="98">
        <v>500</v>
      </c>
      <c r="D136" s="110">
        <v>9.4009999999999998</v>
      </c>
      <c r="E136" s="111"/>
      <c r="F136" s="94"/>
      <c r="G136" s="89"/>
      <c r="H136" s="95">
        <f>D136*C136</f>
        <v>4700.5</v>
      </c>
      <c r="I136" s="93">
        <f>C136*F136</f>
        <v>0</v>
      </c>
    </row>
    <row r="137" spans="1:9" ht="30.75" customHeight="1" thickBot="1" x14ac:dyDescent="0.25">
      <c r="A137" s="127"/>
      <c r="B137" s="66" t="s">
        <v>26</v>
      </c>
      <c r="C137" s="98"/>
      <c r="D137" s="110"/>
      <c r="E137" s="112"/>
      <c r="F137" s="94"/>
      <c r="G137" s="90"/>
      <c r="H137" s="95"/>
      <c r="I137" s="93"/>
    </row>
    <row r="138" spans="1:9" ht="30.75" customHeight="1" thickBot="1" x14ac:dyDescent="0.25">
      <c r="A138" s="127"/>
      <c r="B138" s="66" t="s">
        <v>76</v>
      </c>
      <c r="C138" s="98"/>
      <c r="D138" s="110"/>
      <c r="E138" s="112"/>
      <c r="F138" s="94"/>
      <c r="G138" s="90"/>
      <c r="H138" s="95"/>
      <c r="I138" s="93"/>
    </row>
    <row r="139" spans="1:9" ht="30.75" customHeight="1" thickBot="1" x14ac:dyDescent="0.25">
      <c r="A139" s="127"/>
      <c r="B139" s="66" t="s">
        <v>75</v>
      </c>
      <c r="C139" s="98"/>
      <c r="D139" s="110"/>
      <c r="E139" s="112"/>
      <c r="F139" s="94"/>
      <c r="G139" s="90"/>
      <c r="H139" s="95"/>
      <c r="I139" s="93"/>
    </row>
    <row r="140" spans="1:9" ht="30.75" customHeight="1" thickBot="1" x14ac:dyDescent="0.25">
      <c r="A140" s="127"/>
      <c r="B140" s="66" t="s">
        <v>185</v>
      </c>
      <c r="C140" s="98"/>
      <c r="D140" s="110"/>
      <c r="E140" s="112"/>
      <c r="F140" s="94"/>
      <c r="G140" s="90"/>
      <c r="H140" s="95"/>
      <c r="I140" s="93"/>
    </row>
    <row r="141" spans="1:9" ht="30.75" customHeight="1" thickBot="1" x14ac:dyDescent="0.25">
      <c r="A141" s="128"/>
      <c r="B141" s="66" t="s">
        <v>50</v>
      </c>
      <c r="C141" s="98"/>
      <c r="D141" s="110"/>
      <c r="E141" s="112"/>
      <c r="F141" s="94"/>
      <c r="G141" s="90"/>
      <c r="H141" s="95"/>
      <c r="I141" s="93"/>
    </row>
    <row r="142" spans="1:9" ht="30.75" customHeight="1" thickBot="1" x14ac:dyDescent="0.25">
      <c r="A142" s="97">
        <v>49</v>
      </c>
      <c r="B142" s="14" t="s">
        <v>108</v>
      </c>
      <c r="C142" s="98">
        <v>800</v>
      </c>
      <c r="D142" s="110">
        <v>8.5030000000000001</v>
      </c>
      <c r="E142" s="111"/>
      <c r="F142" s="94"/>
      <c r="G142" s="89"/>
      <c r="H142" s="95">
        <f>D142*C142</f>
        <v>6802.4</v>
      </c>
      <c r="I142" s="93">
        <f>C142*F142</f>
        <v>0</v>
      </c>
    </row>
    <row r="143" spans="1:9" ht="30.75" customHeight="1" thickBot="1" x14ac:dyDescent="0.25">
      <c r="A143" s="97"/>
      <c r="B143" s="16" t="s">
        <v>34</v>
      </c>
      <c r="C143" s="98"/>
      <c r="D143" s="110"/>
      <c r="E143" s="112"/>
      <c r="F143" s="94"/>
      <c r="G143" s="90"/>
      <c r="H143" s="95"/>
      <c r="I143" s="93"/>
    </row>
    <row r="144" spans="1:9" ht="30.75" customHeight="1" thickBot="1" x14ac:dyDescent="0.25">
      <c r="A144" s="97"/>
      <c r="B144" s="16" t="s">
        <v>76</v>
      </c>
      <c r="C144" s="98"/>
      <c r="D144" s="110"/>
      <c r="E144" s="112"/>
      <c r="F144" s="94"/>
      <c r="G144" s="90"/>
      <c r="H144" s="95"/>
      <c r="I144" s="93"/>
    </row>
    <row r="145" spans="1:9" ht="30.75" customHeight="1" thickBot="1" x14ac:dyDescent="0.25">
      <c r="A145" s="97"/>
      <c r="B145" s="11" t="s">
        <v>78</v>
      </c>
      <c r="C145" s="98"/>
      <c r="D145" s="110"/>
      <c r="E145" s="112"/>
      <c r="F145" s="94"/>
      <c r="G145" s="90"/>
      <c r="H145" s="95"/>
      <c r="I145" s="93"/>
    </row>
    <row r="146" spans="1:9" ht="30.75" customHeight="1" thickBot="1" x14ac:dyDescent="0.25">
      <c r="A146" s="97"/>
      <c r="B146" s="11" t="s">
        <v>75</v>
      </c>
      <c r="C146" s="98"/>
      <c r="D146" s="110"/>
      <c r="E146" s="112"/>
      <c r="F146" s="94"/>
      <c r="G146" s="90"/>
      <c r="H146" s="95"/>
      <c r="I146" s="93"/>
    </row>
    <row r="147" spans="1:9" ht="30.75" customHeight="1" thickBot="1" x14ac:dyDescent="0.25">
      <c r="A147" s="97"/>
      <c r="B147" s="16" t="s">
        <v>26</v>
      </c>
      <c r="C147" s="98"/>
      <c r="D147" s="110"/>
      <c r="E147" s="113"/>
      <c r="F147" s="94"/>
      <c r="G147" s="91"/>
      <c r="H147" s="95"/>
      <c r="I147" s="93"/>
    </row>
    <row r="148" spans="1:9" ht="30.75" customHeight="1" thickBot="1" x14ac:dyDescent="0.25">
      <c r="A148" s="97">
        <v>50</v>
      </c>
      <c r="B148" s="14" t="s">
        <v>77</v>
      </c>
      <c r="C148" s="98">
        <v>20</v>
      </c>
      <c r="D148" s="110">
        <v>4.3010000000000002</v>
      </c>
      <c r="E148" s="111"/>
      <c r="F148" s="94"/>
      <c r="G148" s="89"/>
      <c r="H148" s="95">
        <f>D148*C148</f>
        <v>86.02000000000001</v>
      </c>
      <c r="I148" s="93">
        <f>C148*F148</f>
        <v>0</v>
      </c>
    </row>
    <row r="149" spans="1:9" ht="30.75" customHeight="1" thickBot="1" x14ac:dyDescent="0.25">
      <c r="A149" s="97"/>
      <c r="B149" s="16" t="s">
        <v>80</v>
      </c>
      <c r="C149" s="98"/>
      <c r="D149" s="110"/>
      <c r="E149" s="112"/>
      <c r="F149" s="94"/>
      <c r="G149" s="90"/>
      <c r="H149" s="95"/>
      <c r="I149" s="93"/>
    </row>
    <row r="150" spans="1:9" ht="30.75" customHeight="1" thickBot="1" x14ac:dyDescent="0.25">
      <c r="A150" s="97"/>
      <c r="B150" s="16" t="s">
        <v>79</v>
      </c>
      <c r="C150" s="98"/>
      <c r="D150" s="110"/>
      <c r="E150" s="112"/>
      <c r="F150" s="94"/>
      <c r="G150" s="90"/>
      <c r="H150" s="95"/>
      <c r="I150" s="93"/>
    </row>
    <row r="151" spans="1:9" ht="30.75" customHeight="1" thickBot="1" x14ac:dyDescent="0.25">
      <c r="A151" s="97"/>
      <c r="B151" s="16" t="s">
        <v>48</v>
      </c>
      <c r="C151" s="98"/>
      <c r="D151" s="110"/>
      <c r="E151" s="113"/>
      <c r="F151" s="94"/>
      <c r="G151" s="91"/>
      <c r="H151" s="95"/>
      <c r="I151" s="93"/>
    </row>
    <row r="152" spans="1:9" ht="30.75" customHeight="1" thickBot="1" x14ac:dyDescent="0.25">
      <c r="A152" s="97">
        <v>51</v>
      </c>
      <c r="B152" s="14" t="s">
        <v>81</v>
      </c>
      <c r="C152" s="98">
        <v>1000</v>
      </c>
      <c r="D152" s="110">
        <v>17.903199999999998</v>
      </c>
      <c r="E152" s="111"/>
      <c r="F152" s="94"/>
      <c r="G152" s="89"/>
      <c r="H152" s="95">
        <f>D152*C152</f>
        <v>17903.199999999997</v>
      </c>
      <c r="I152" s="93">
        <f>C152*F152</f>
        <v>0</v>
      </c>
    </row>
    <row r="153" spans="1:9" ht="30.75" customHeight="1" thickBot="1" x14ac:dyDescent="0.25">
      <c r="A153" s="97"/>
      <c r="B153" s="16" t="s">
        <v>85</v>
      </c>
      <c r="C153" s="98"/>
      <c r="D153" s="110"/>
      <c r="E153" s="112"/>
      <c r="F153" s="94"/>
      <c r="G153" s="90"/>
      <c r="H153" s="95"/>
      <c r="I153" s="93"/>
    </row>
    <row r="154" spans="1:9" ht="30.75" customHeight="1" thickBot="1" x14ac:dyDescent="0.25">
      <c r="A154" s="97"/>
      <c r="B154" s="16" t="s">
        <v>83</v>
      </c>
      <c r="C154" s="98"/>
      <c r="D154" s="110"/>
      <c r="E154" s="112"/>
      <c r="F154" s="94"/>
      <c r="G154" s="90"/>
      <c r="H154" s="95"/>
      <c r="I154" s="93"/>
    </row>
    <row r="155" spans="1:9" ht="30.75" customHeight="1" thickBot="1" x14ac:dyDescent="0.25">
      <c r="A155" s="97"/>
      <c r="B155" s="16" t="s">
        <v>56</v>
      </c>
      <c r="C155" s="98"/>
      <c r="D155" s="110"/>
      <c r="E155" s="112"/>
      <c r="F155" s="94"/>
      <c r="G155" s="90"/>
      <c r="H155" s="95"/>
      <c r="I155" s="93"/>
    </row>
    <row r="156" spans="1:9" ht="30.75" customHeight="1" thickBot="1" x14ac:dyDescent="0.25">
      <c r="A156" s="97"/>
      <c r="B156" s="16" t="s">
        <v>82</v>
      </c>
      <c r="C156" s="98"/>
      <c r="D156" s="110"/>
      <c r="E156" s="112"/>
      <c r="F156" s="94"/>
      <c r="G156" s="90"/>
      <c r="H156" s="95"/>
      <c r="I156" s="93"/>
    </row>
    <row r="157" spans="1:9" ht="30.75" customHeight="1" thickBot="1" x14ac:dyDescent="0.25">
      <c r="A157" s="97"/>
      <c r="B157" s="16" t="s">
        <v>84</v>
      </c>
      <c r="C157" s="98"/>
      <c r="D157" s="110"/>
      <c r="E157" s="112"/>
      <c r="F157" s="94"/>
      <c r="G157" s="90"/>
      <c r="H157" s="95"/>
      <c r="I157" s="93"/>
    </row>
    <row r="158" spans="1:9" ht="30.75" customHeight="1" thickBot="1" x14ac:dyDescent="0.25">
      <c r="A158" s="97"/>
      <c r="B158" s="16" t="s">
        <v>26</v>
      </c>
      <c r="C158" s="98"/>
      <c r="D158" s="110"/>
      <c r="E158" s="112"/>
      <c r="F158" s="94"/>
      <c r="G158" s="90"/>
      <c r="H158" s="95"/>
      <c r="I158" s="93"/>
    </row>
    <row r="159" spans="1:9" ht="30.75" customHeight="1" thickBot="1" x14ac:dyDescent="0.25">
      <c r="A159" s="97"/>
      <c r="B159" s="16" t="s">
        <v>49</v>
      </c>
      <c r="C159" s="98"/>
      <c r="D159" s="110"/>
      <c r="E159" s="112"/>
      <c r="F159" s="94"/>
      <c r="G159" s="90"/>
      <c r="H159" s="95"/>
      <c r="I159" s="93"/>
    </row>
    <row r="160" spans="1:9" ht="30.75" customHeight="1" thickBot="1" x14ac:dyDescent="0.25">
      <c r="A160" s="97"/>
      <c r="B160" s="16" t="s">
        <v>21</v>
      </c>
      <c r="C160" s="98"/>
      <c r="D160" s="110"/>
      <c r="E160" s="113"/>
      <c r="F160" s="94"/>
      <c r="G160" s="91"/>
      <c r="H160" s="95"/>
      <c r="I160" s="93"/>
    </row>
    <row r="161" spans="1:9" ht="30.75" customHeight="1" thickBot="1" x14ac:dyDescent="0.25">
      <c r="A161" s="97">
        <v>52</v>
      </c>
      <c r="B161" s="17" t="s">
        <v>110</v>
      </c>
      <c r="C161" s="98">
        <v>20</v>
      </c>
      <c r="D161" s="109">
        <v>9.1999999999999993</v>
      </c>
      <c r="E161" s="111"/>
      <c r="F161" s="94"/>
      <c r="G161" s="89"/>
      <c r="H161" s="95">
        <f>C161*D161</f>
        <v>184</v>
      </c>
      <c r="I161" s="93">
        <f>C161*F161</f>
        <v>0</v>
      </c>
    </row>
    <row r="162" spans="1:9" ht="30.75" customHeight="1" thickBot="1" x14ac:dyDescent="0.25">
      <c r="A162" s="97"/>
      <c r="B162" s="16" t="s">
        <v>26</v>
      </c>
      <c r="C162" s="98"/>
      <c r="D162" s="109"/>
      <c r="E162" s="112"/>
      <c r="F162" s="94"/>
      <c r="G162" s="90"/>
      <c r="H162" s="95"/>
      <c r="I162" s="93"/>
    </row>
    <row r="163" spans="1:9" ht="30.75" customHeight="1" thickBot="1" x14ac:dyDescent="0.25">
      <c r="A163" s="97"/>
      <c r="B163" s="16" t="s">
        <v>111</v>
      </c>
      <c r="C163" s="98"/>
      <c r="D163" s="109"/>
      <c r="E163" s="112"/>
      <c r="F163" s="94"/>
      <c r="G163" s="90"/>
      <c r="H163" s="95"/>
      <c r="I163" s="93"/>
    </row>
    <row r="164" spans="1:9" ht="30.75" customHeight="1" thickBot="1" x14ac:dyDescent="0.25">
      <c r="A164" s="97"/>
      <c r="B164" s="16" t="s">
        <v>21</v>
      </c>
      <c r="C164" s="98"/>
      <c r="D164" s="109"/>
      <c r="E164" s="113"/>
      <c r="F164" s="94"/>
      <c r="G164" s="91"/>
      <c r="H164" s="95"/>
      <c r="I164" s="93"/>
    </row>
    <row r="165" spans="1:9" ht="30.75" customHeight="1" thickBot="1" x14ac:dyDescent="0.25">
      <c r="A165" s="97">
        <v>53</v>
      </c>
      <c r="B165" s="14" t="s">
        <v>86</v>
      </c>
      <c r="C165" s="98">
        <v>700</v>
      </c>
      <c r="D165" s="110">
        <v>14.9156</v>
      </c>
      <c r="E165" s="111"/>
      <c r="F165" s="94"/>
      <c r="G165" s="89"/>
      <c r="H165" s="95">
        <f>D165*C165</f>
        <v>10440.92</v>
      </c>
      <c r="I165" s="93">
        <f>C165*F165</f>
        <v>0</v>
      </c>
    </row>
    <row r="166" spans="1:9" ht="30.75" customHeight="1" thickBot="1" x14ac:dyDescent="0.25">
      <c r="A166" s="97"/>
      <c r="B166" s="16" t="s">
        <v>35</v>
      </c>
      <c r="C166" s="98"/>
      <c r="D166" s="110"/>
      <c r="E166" s="112"/>
      <c r="F166" s="94"/>
      <c r="G166" s="90"/>
      <c r="H166" s="95"/>
      <c r="I166" s="93"/>
    </row>
    <row r="167" spans="1:9" ht="30.75" customHeight="1" thickBot="1" x14ac:dyDescent="0.25">
      <c r="A167" s="97"/>
      <c r="B167" s="16" t="s">
        <v>87</v>
      </c>
      <c r="C167" s="98"/>
      <c r="D167" s="110"/>
      <c r="E167" s="112"/>
      <c r="F167" s="94"/>
      <c r="G167" s="90"/>
      <c r="H167" s="95"/>
      <c r="I167" s="93"/>
    </row>
    <row r="168" spans="1:9" ht="30.75" customHeight="1" thickBot="1" x14ac:dyDescent="0.25">
      <c r="A168" s="97"/>
      <c r="B168" s="16" t="s">
        <v>88</v>
      </c>
      <c r="C168" s="98"/>
      <c r="D168" s="110"/>
      <c r="E168" s="112"/>
      <c r="F168" s="94"/>
      <c r="G168" s="90"/>
      <c r="H168" s="95"/>
      <c r="I168" s="93"/>
    </row>
    <row r="169" spans="1:9" ht="30.75" customHeight="1" thickBot="1" x14ac:dyDescent="0.25">
      <c r="A169" s="97"/>
      <c r="B169" s="16" t="s">
        <v>89</v>
      </c>
      <c r="C169" s="98"/>
      <c r="D169" s="110"/>
      <c r="E169" s="112"/>
      <c r="F169" s="94"/>
      <c r="G169" s="90"/>
      <c r="H169" s="95"/>
      <c r="I169" s="93"/>
    </row>
    <row r="170" spans="1:9" ht="30.75" customHeight="1" thickBot="1" x14ac:dyDescent="0.25">
      <c r="A170" s="97"/>
      <c r="B170" s="16" t="s">
        <v>90</v>
      </c>
      <c r="C170" s="98"/>
      <c r="D170" s="110"/>
      <c r="E170" s="112"/>
      <c r="F170" s="94"/>
      <c r="G170" s="90"/>
      <c r="H170" s="95"/>
      <c r="I170" s="93"/>
    </row>
    <row r="171" spans="1:9" ht="30.75" customHeight="1" thickBot="1" x14ac:dyDescent="0.25">
      <c r="A171" s="97"/>
      <c r="B171" s="16" t="s">
        <v>91</v>
      </c>
      <c r="C171" s="98"/>
      <c r="D171" s="110"/>
      <c r="E171" s="112"/>
      <c r="F171" s="94"/>
      <c r="G171" s="90"/>
      <c r="H171" s="95"/>
      <c r="I171" s="93"/>
    </row>
    <row r="172" spans="1:9" ht="30.75" customHeight="1" thickBot="1" x14ac:dyDescent="0.25">
      <c r="A172" s="97"/>
      <c r="B172" s="16" t="s">
        <v>34</v>
      </c>
      <c r="C172" s="98"/>
      <c r="D172" s="110"/>
      <c r="E172" s="113"/>
      <c r="F172" s="94"/>
      <c r="G172" s="91"/>
      <c r="H172" s="95"/>
      <c r="I172" s="93"/>
    </row>
    <row r="173" spans="1:9" ht="30.75" customHeight="1" thickBot="1" x14ac:dyDescent="0.25">
      <c r="A173" s="97">
        <v>54</v>
      </c>
      <c r="B173" s="14" t="s">
        <v>102</v>
      </c>
      <c r="C173" s="98">
        <v>500</v>
      </c>
      <c r="D173" s="110">
        <v>27.5</v>
      </c>
      <c r="E173" s="111"/>
      <c r="F173" s="94"/>
      <c r="G173" s="89"/>
      <c r="H173" s="95">
        <f>D173*C173</f>
        <v>13750</v>
      </c>
      <c r="I173" s="93">
        <f>C173*F173</f>
        <v>0</v>
      </c>
    </row>
    <row r="174" spans="1:9" ht="30.75" customHeight="1" thickBot="1" x14ac:dyDescent="0.25">
      <c r="A174" s="97"/>
      <c r="B174" s="16" t="s">
        <v>93</v>
      </c>
      <c r="C174" s="98"/>
      <c r="D174" s="110"/>
      <c r="E174" s="112"/>
      <c r="F174" s="94"/>
      <c r="G174" s="90"/>
      <c r="H174" s="95"/>
      <c r="I174" s="93"/>
    </row>
    <row r="175" spans="1:9" ht="30.75" customHeight="1" thickBot="1" x14ac:dyDescent="0.25">
      <c r="A175" s="97"/>
      <c r="B175" s="16" t="s">
        <v>94</v>
      </c>
      <c r="C175" s="98"/>
      <c r="D175" s="110"/>
      <c r="E175" s="112"/>
      <c r="F175" s="94"/>
      <c r="G175" s="90"/>
      <c r="H175" s="95"/>
      <c r="I175" s="93"/>
    </row>
    <row r="176" spans="1:9" ht="30.75" customHeight="1" thickBot="1" x14ac:dyDescent="0.25">
      <c r="A176" s="97"/>
      <c r="B176" s="16" t="s">
        <v>95</v>
      </c>
      <c r="C176" s="98"/>
      <c r="D176" s="110"/>
      <c r="E176" s="112"/>
      <c r="F176" s="94"/>
      <c r="G176" s="90"/>
      <c r="H176" s="95"/>
      <c r="I176" s="93"/>
    </row>
    <row r="177" spans="1:9" ht="30.75" customHeight="1" thickBot="1" x14ac:dyDescent="0.25">
      <c r="A177" s="97"/>
      <c r="B177" s="16" t="s">
        <v>92</v>
      </c>
      <c r="C177" s="98"/>
      <c r="D177" s="110"/>
      <c r="E177" s="113"/>
      <c r="F177" s="94"/>
      <c r="G177" s="91"/>
      <c r="H177" s="95"/>
      <c r="I177" s="93"/>
    </row>
    <row r="178" spans="1:9" ht="30.75" customHeight="1" thickBot="1" x14ac:dyDescent="0.25">
      <c r="A178" s="97">
        <v>55</v>
      </c>
      <c r="B178" s="14" t="s">
        <v>96</v>
      </c>
      <c r="C178" s="98">
        <v>800</v>
      </c>
      <c r="D178" s="110">
        <v>7.5830000000000002</v>
      </c>
      <c r="E178" s="111"/>
      <c r="F178" s="94"/>
      <c r="G178" s="89"/>
      <c r="H178" s="95">
        <f>D178*C178</f>
        <v>6066.4000000000005</v>
      </c>
      <c r="I178" s="93">
        <f>C178*F178</f>
        <v>0</v>
      </c>
    </row>
    <row r="179" spans="1:9" ht="30.75" customHeight="1" thickBot="1" x14ac:dyDescent="0.25">
      <c r="A179" s="97"/>
      <c r="B179" s="16" t="s">
        <v>51</v>
      </c>
      <c r="C179" s="98"/>
      <c r="D179" s="110"/>
      <c r="E179" s="112"/>
      <c r="F179" s="94"/>
      <c r="G179" s="90"/>
      <c r="H179" s="95"/>
      <c r="I179" s="93"/>
    </row>
    <row r="180" spans="1:9" ht="30.75" customHeight="1" thickBot="1" x14ac:dyDescent="0.25">
      <c r="A180" s="97"/>
      <c r="B180" s="16" t="s">
        <v>93</v>
      </c>
      <c r="C180" s="98"/>
      <c r="D180" s="110"/>
      <c r="E180" s="112"/>
      <c r="F180" s="94"/>
      <c r="G180" s="90"/>
      <c r="H180" s="95"/>
      <c r="I180" s="93"/>
    </row>
    <row r="181" spans="1:9" ht="30.75" customHeight="1" thickBot="1" x14ac:dyDescent="0.25">
      <c r="A181" s="97"/>
      <c r="B181" s="16" t="s">
        <v>98</v>
      </c>
      <c r="C181" s="98"/>
      <c r="D181" s="110"/>
      <c r="E181" s="112"/>
      <c r="F181" s="94"/>
      <c r="G181" s="90"/>
      <c r="H181" s="95"/>
      <c r="I181" s="93"/>
    </row>
    <row r="182" spans="1:9" ht="30.75" customHeight="1" thickBot="1" x14ac:dyDescent="0.25">
      <c r="A182" s="97"/>
      <c r="B182" s="16" t="s">
        <v>99</v>
      </c>
      <c r="C182" s="98"/>
      <c r="D182" s="110"/>
      <c r="E182" s="113"/>
      <c r="F182" s="94"/>
      <c r="G182" s="91"/>
      <c r="H182" s="95"/>
      <c r="I182" s="93"/>
    </row>
    <row r="183" spans="1:9" ht="30.75" customHeight="1" thickBot="1" x14ac:dyDescent="0.25">
      <c r="A183" s="97">
        <v>56</v>
      </c>
      <c r="B183" s="14" t="s">
        <v>97</v>
      </c>
      <c r="C183" s="98">
        <v>2000</v>
      </c>
      <c r="D183" s="110">
        <v>1.9510000000000001</v>
      </c>
      <c r="E183" s="111"/>
      <c r="F183" s="94"/>
      <c r="G183" s="89"/>
      <c r="H183" s="95">
        <f>D183*C183</f>
        <v>3902</v>
      </c>
      <c r="I183" s="85">
        <f>C183*F183</f>
        <v>0</v>
      </c>
    </row>
    <row r="184" spans="1:9" ht="30.75" customHeight="1" thickBot="1" x14ac:dyDescent="0.25">
      <c r="A184" s="97"/>
      <c r="B184" s="16" t="s">
        <v>101</v>
      </c>
      <c r="C184" s="98"/>
      <c r="D184" s="110"/>
      <c r="E184" s="112"/>
      <c r="F184" s="94"/>
      <c r="G184" s="90"/>
      <c r="H184" s="95"/>
      <c r="I184" s="85"/>
    </row>
    <row r="185" spans="1:9" ht="30.75" customHeight="1" thickBot="1" x14ac:dyDescent="0.25">
      <c r="A185" s="97"/>
      <c r="B185" s="16" t="s">
        <v>100</v>
      </c>
      <c r="C185" s="98"/>
      <c r="D185" s="110"/>
      <c r="E185" s="112"/>
      <c r="F185" s="94"/>
      <c r="G185" s="90"/>
      <c r="H185" s="95"/>
      <c r="I185" s="85"/>
    </row>
    <row r="186" spans="1:9" ht="30.75" customHeight="1" thickBot="1" x14ac:dyDescent="0.25">
      <c r="A186" s="97"/>
      <c r="B186" s="16" t="s">
        <v>51</v>
      </c>
      <c r="C186" s="98"/>
      <c r="D186" s="110"/>
      <c r="E186" s="112"/>
      <c r="F186" s="94"/>
      <c r="G186" s="90"/>
      <c r="H186" s="95"/>
      <c r="I186" s="85"/>
    </row>
    <row r="187" spans="1:9" ht="30.75" customHeight="1" thickBot="1" x14ac:dyDescent="0.25">
      <c r="A187" s="97"/>
      <c r="B187" s="16" t="s">
        <v>21</v>
      </c>
      <c r="C187" s="98"/>
      <c r="D187" s="110"/>
      <c r="E187" s="113"/>
      <c r="F187" s="94"/>
      <c r="G187" s="91"/>
      <c r="H187" s="95"/>
      <c r="I187" s="85"/>
    </row>
    <row r="188" spans="1:9" ht="30.75" customHeight="1" thickBot="1" x14ac:dyDescent="0.25">
      <c r="A188" s="97">
        <v>57</v>
      </c>
      <c r="B188" s="17" t="s">
        <v>138</v>
      </c>
      <c r="C188" s="98">
        <v>25</v>
      </c>
      <c r="D188" s="110">
        <v>15.9</v>
      </c>
      <c r="E188" s="111"/>
      <c r="F188" s="94"/>
      <c r="G188" s="89"/>
      <c r="H188" s="95">
        <f>C188*D188</f>
        <v>397.5</v>
      </c>
      <c r="I188" s="85">
        <f>C188*F188</f>
        <v>0</v>
      </c>
    </row>
    <row r="189" spans="1:9" ht="30.75" customHeight="1" thickBot="1" x14ac:dyDescent="0.25">
      <c r="A189" s="97"/>
      <c r="B189" s="16" t="s">
        <v>93</v>
      </c>
      <c r="C189" s="98"/>
      <c r="D189" s="110"/>
      <c r="E189" s="112"/>
      <c r="F189" s="94"/>
      <c r="G189" s="90"/>
      <c r="H189" s="95"/>
      <c r="I189" s="85"/>
    </row>
    <row r="190" spans="1:9" ht="30.75" customHeight="1" thickBot="1" x14ac:dyDescent="0.25">
      <c r="A190" s="97"/>
      <c r="B190" s="16" t="s">
        <v>168</v>
      </c>
      <c r="C190" s="98"/>
      <c r="D190" s="110"/>
      <c r="E190" s="112"/>
      <c r="F190" s="94"/>
      <c r="G190" s="90"/>
      <c r="H190" s="95"/>
      <c r="I190" s="85"/>
    </row>
    <row r="191" spans="1:9" ht="30.75" customHeight="1" thickBot="1" x14ac:dyDescent="0.25">
      <c r="A191" s="97"/>
      <c r="B191" s="16" t="s">
        <v>26</v>
      </c>
      <c r="C191" s="98"/>
      <c r="D191" s="110"/>
      <c r="E191" s="112"/>
      <c r="F191" s="94"/>
      <c r="G191" s="90"/>
      <c r="H191" s="95"/>
      <c r="I191" s="85"/>
    </row>
    <row r="192" spans="1:9" ht="30.75" customHeight="1" thickBot="1" x14ac:dyDescent="0.25">
      <c r="A192" s="97"/>
      <c r="B192" s="16" t="s">
        <v>139</v>
      </c>
      <c r="C192" s="98"/>
      <c r="D192" s="110"/>
      <c r="E192" s="112"/>
      <c r="F192" s="94"/>
      <c r="G192" s="90"/>
      <c r="H192" s="95"/>
      <c r="I192" s="85"/>
    </row>
    <row r="193" spans="1:9" ht="30.75" customHeight="1" thickBot="1" x14ac:dyDescent="0.25">
      <c r="A193" s="97"/>
      <c r="B193" s="16" t="s">
        <v>137</v>
      </c>
      <c r="C193" s="98"/>
      <c r="D193" s="110"/>
      <c r="E193" s="112"/>
      <c r="F193" s="94"/>
      <c r="G193" s="90"/>
      <c r="H193" s="95"/>
      <c r="I193" s="85"/>
    </row>
    <row r="194" spans="1:9" ht="30.75" customHeight="1" thickBot="1" x14ac:dyDescent="0.25">
      <c r="A194" s="97"/>
      <c r="B194" s="16" t="s">
        <v>50</v>
      </c>
      <c r="C194" s="98"/>
      <c r="D194" s="110"/>
      <c r="E194" s="112"/>
      <c r="F194" s="94"/>
      <c r="G194" s="90"/>
      <c r="H194" s="95"/>
      <c r="I194" s="85"/>
    </row>
    <row r="195" spans="1:9" ht="30.75" customHeight="1" thickBot="1" x14ac:dyDescent="0.25">
      <c r="A195" s="97"/>
      <c r="B195" s="16" t="s">
        <v>21</v>
      </c>
      <c r="C195" s="98"/>
      <c r="D195" s="110"/>
      <c r="E195" s="113"/>
      <c r="F195" s="94"/>
      <c r="G195" s="91"/>
      <c r="H195" s="95"/>
      <c r="I195" s="85"/>
    </row>
    <row r="196" spans="1:9" ht="30.75" customHeight="1" thickBot="1" x14ac:dyDescent="0.25">
      <c r="A196" s="107">
        <v>58</v>
      </c>
      <c r="B196" s="17" t="s">
        <v>114</v>
      </c>
      <c r="C196" s="108">
        <v>200</v>
      </c>
      <c r="D196" s="109">
        <v>24.21</v>
      </c>
      <c r="E196" s="111"/>
      <c r="F196" s="94"/>
      <c r="G196" s="89"/>
      <c r="H196" s="95">
        <f>C196*D196</f>
        <v>4842</v>
      </c>
      <c r="I196" s="86">
        <f>C196*F196</f>
        <v>0</v>
      </c>
    </row>
    <row r="197" spans="1:9" ht="30.75" customHeight="1" thickBot="1" x14ac:dyDescent="0.25">
      <c r="A197" s="107"/>
      <c r="B197" s="16" t="s">
        <v>115</v>
      </c>
      <c r="C197" s="108"/>
      <c r="D197" s="109"/>
      <c r="E197" s="112"/>
      <c r="F197" s="94"/>
      <c r="G197" s="90"/>
      <c r="H197" s="95"/>
      <c r="I197" s="87"/>
    </row>
    <row r="198" spans="1:9" ht="30.75" customHeight="1" thickBot="1" x14ac:dyDescent="0.25">
      <c r="A198" s="107"/>
      <c r="B198" s="16" t="s">
        <v>119</v>
      </c>
      <c r="C198" s="108"/>
      <c r="D198" s="109"/>
      <c r="E198" s="112"/>
      <c r="F198" s="94"/>
      <c r="G198" s="90"/>
      <c r="H198" s="95"/>
      <c r="I198" s="87"/>
    </row>
    <row r="199" spans="1:9" ht="30.75" customHeight="1" thickBot="1" x14ac:dyDescent="0.25">
      <c r="A199" s="107"/>
      <c r="B199" s="16" t="s">
        <v>116</v>
      </c>
      <c r="C199" s="108"/>
      <c r="D199" s="109"/>
      <c r="E199" s="112"/>
      <c r="F199" s="94"/>
      <c r="G199" s="90"/>
      <c r="H199" s="95"/>
      <c r="I199" s="87"/>
    </row>
    <row r="200" spans="1:9" ht="30.75" customHeight="1" thickBot="1" x14ac:dyDescent="0.25">
      <c r="A200" s="107"/>
      <c r="B200" s="16" t="s">
        <v>143</v>
      </c>
      <c r="C200" s="108"/>
      <c r="D200" s="109"/>
      <c r="E200" s="112"/>
      <c r="F200" s="94"/>
      <c r="G200" s="90"/>
      <c r="H200" s="95"/>
      <c r="I200" s="87"/>
    </row>
    <row r="201" spans="1:9" ht="30.75" customHeight="1" thickBot="1" x14ac:dyDescent="0.25">
      <c r="A201" s="107"/>
      <c r="B201" s="16" t="s">
        <v>120</v>
      </c>
      <c r="C201" s="108"/>
      <c r="D201" s="109"/>
      <c r="E201" s="112"/>
      <c r="F201" s="94"/>
      <c r="G201" s="90"/>
      <c r="H201" s="95"/>
      <c r="I201" s="87"/>
    </row>
    <row r="202" spans="1:9" ht="30.75" customHeight="1" thickBot="1" x14ac:dyDescent="0.25">
      <c r="A202" s="107"/>
      <c r="B202" s="16" t="s">
        <v>117</v>
      </c>
      <c r="C202" s="108"/>
      <c r="D202" s="109"/>
      <c r="E202" s="112"/>
      <c r="F202" s="94"/>
      <c r="G202" s="90"/>
      <c r="H202" s="95"/>
      <c r="I202" s="87"/>
    </row>
    <row r="203" spans="1:9" ht="30.75" customHeight="1" thickBot="1" x14ac:dyDescent="0.25">
      <c r="A203" s="107"/>
      <c r="B203" s="16" t="s">
        <v>126</v>
      </c>
      <c r="C203" s="108"/>
      <c r="D203" s="109"/>
      <c r="E203" s="112"/>
      <c r="F203" s="94"/>
      <c r="G203" s="90"/>
      <c r="H203" s="95"/>
      <c r="I203" s="87"/>
    </row>
    <row r="204" spans="1:9" ht="30.75" customHeight="1" thickBot="1" x14ac:dyDescent="0.25">
      <c r="A204" s="107"/>
      <c r="B204" s="16" t="s">
        <v>118</v>
      </c>
      <c r="C204" s="108"/>
      <c r="D204" s="109"/>
      <c r="E204" s="112"/>
      <c r="F204" s="94"/>
      <c r="G204" s="90"/>
      <c r="H204" s="95"/>
      <c r="I204" s="87"/>
    </row>
    <row r="205" spans="1:9" ht="30.75" customHeight="1" thickBot="1" x14ac:dyDescent="0.25">
      <c r="A205" s="107"/>
      <c r="B205" s="16" t="s">
        <v>74</v>
      </c>
      <c r="C205" s="108"/>
      <c r="D205" s="109"/>
      <c r="E205" s="113"/>
      <c r="F205" s="94"/>
      <c r="G205" s="91"/>
      <c r="H205" s="95"/>
      <c r="I205" s="88"/>
    </row>
    <row r="206" spans="1:9" ht="30.75" customHeight="1" thickBot="1" x14ac:dyDescent="0.25">
      <c r="A206" s="107">
        <v>59</v>
      </c>
      <c r="B206" s="17" t="s">
        <v>121</v>
      </c>
      <c r="C206" s="108">
        <v>1200</v>
      </c>
      <c r="D206" s="109">
        <v>26.1</v>
      </c>
      <c r="E206" s="111"/>
      <c r="F206" s="94"/>
      <c r="G206" s="89"/>
      <c r="H206" s="95">
        <f>C206*D206</f>
        <v>31320</v>
      </c>
      <c r="I206" s="85">
        <f>C206*F206</f>
        <v>0</v>
      </c>
    </row>
    <row r="207" spans="1:9" ht="30.75" customHeight="1" thickBot="1" x14ac:dyDescent="0.25">
      <c r="A207" s="107"/>
      <c r="B207" s="16" t="s">
        <v>122</v>
      </c>
      <c r="C207" s="108"/>
      <c r="D207" s="109"/>
      <c r="E207" s="112"/>
      <c r="F207" s="94"/>
      <c r="G207" s="90"/>
      <c r="H207" s="95"/>
      <c r="I207" s="85"/>
    </row>
    <row r="208" spans="1:9" ht="30.75" customHeight="1" thickBot="1" x14ac:dyDescent="0.25">
      <c r="A208" s="107"/>
      <c r="B208" s="16" t="s">
        <v>119</v>
      </c>
      <c r="C208" s="108"/>
      <c r="D208" s="109"/>
      <c r="E208" s="112"/>
      <c r="F208" s="94"/>
      <c r="G208" s="90"/>
      <c r="H208" s="95"/>
      <c r="I208" s="85"/>
    </row>
    <row r="209" spans="1:9" ht="30.75" customHeight="1" thickBot="1" x14ac:dyDescent="0.25">
      <c r="A209" s="107"/>
      <c r="B209" s="16" t="s">
        <v>129</v>
      </c>
      <c r="C209" s="108"/>
      <c r="D209" s="109"/>
      <c r="E209" s="112"/>
      <c r="F209" s="94"/>
      <c r="G209" s="90"/>
      <c r="H209" s="95"/>
      <c r="I209" s="85"/>
    </row>
    <row r="210" spans="1:9" ht="30.75" customHeight="1" thickBot="1" x14ac:dyDescent="0.25">
      <c r="A210" s="107"/>
      <c r="B210" s="16" t="s">
        <v>130</v>
      </c>
      <c r="C210" s="108"/>
      <c r="D210" s="109"/>
      <c r="E210" s="112"/>
      <c r="F210" s="94"/>
      <c r="G210" s="90"/>
      <c r="H210" s="95"/>
      <c r="I210" s="85"/>
    </row>
    <row r="211" spans="1:9" ht="30.75" customHeight="1" thickBot="1" x14ac:dyDescent="0.25">
      <c r="A211" s="107"/>
      <c r="B211" s="16" t="s">
        <v>146</v>
      </c>
      <c r="C211" s="108"/>
      <c r="D211" s="109"/>
      <c r="E211" s="112"/>
      <c r="F211" s="94"/>
      <c r="G211" s="90"/>
      <c r="H211" s="95"/>
      <c r="I211" s="85"/>
    </row>
    <row r="212" spans="1:9" ht="30.75" customHeight="1" thickBot="1" x14ac:dyDescent="0.25">
      <c r="A212" s="107"/>
      <c r="B212" s="16" t="s">
        <v>144</v>
      </c>
      <c r="C212" s="108"/>
      <c r="D212" s="109"/>
      <c r="E212" s="112"/>
      <c r="F212" s="94"/>
      <c r="G212" s="90"/>
      <c r="H212" s="95"/>
      <c r="I212" s="85"/>
    </row>
    <row r="213" spans="1:9" ht="30.75" customHeight="1" thickBot="1" x14ac:dyDescent="0.25">
      <c r="A213" s="107"/>
      <c r="B213" s="16" t="s">
        <v>145</v>
      </c>
      <c r="C213" s="108"/>
      <c r="D213" s="109"/>
      <c r="E213" s="112"/>
      <c r="F213" s="94"/>
      <c r="G213" s="90"/>
      <c r="H213" s="95"/>
      <c r="I213" s="85"/>
    </row>
    <row r="214" spans="1:9" ht="30.75" customHeight="1" thickBot="1" x14ac:dyDescent="0.25">
      <c r="A214" s="107"/>
      <c r="B214" s="16" t="s">
        <v>123</v>
      </c>
      <c r="C214" s="108"/>
      <c r="D214" s="109"/>
      <c r="E214" s="112"/>
      <c r="F214" s="94"/>
      <c r="G214" s="90"/>
      <c r="H214" s="95"/>
      <c r="I214" s="85"/>
    </row>
    <row r="215" spans="1:9" ht="30.75" customHeight="1" thickBot="1" x14ac:dyDescent="0.25">
      <c r="A215" s="107"/>
      <c r="B215" s="16" t="s">
        <v>147</v>
      </c>
      <c r="C215" s="108"/>
      <c r="D215" s="109"/>
      <c r="E215" s="112"/>
      <c r="F215" s="94"/>
      <c r="G215" s="90"/>
      <c r="H215" s="95"/>
      <c r="I215" s="85"/>
    </row>
    <row r="216" spans="1:9" ht="30.75" customHeight="1" thickBot="1" x14ac:dyDescent="0.25">
      <c r="A216" s="107"/>
      <c r="B216" s="16" t="s">
        <v>127</v>
      </c>
      <c r="C216" s="108"/>
      <c r="D216" s="109"/>
      <c r="E216" s="112"/>
      <c r="F216" s="94"/>
      <c r="G216" s="90"/>
      <c r="H216" s="95"/>
      <c r="I216" s="85"/>
    </row>
    <row r="217" spans="1:9" ht="30.75" customHeight="1" thickBot="1" x14ac:dyDescent="0.25">
      <c r="A217" s="107"/>
      <c r="B217" s="16" t="s">
        <v>128</v>
      </c>
      <c r="C217" s="108"/>
      <c r="D217" s="109"/>
      <c r="E217" s="112"/>
      <c r="F217" s="94"/>
      <c r="G217" s="90"/>
      <c r="H217" s="95"/>
      <c r="I217" s="85"/>
    </row>
    <row r="218" spans="1:9" ht="30.75" customHeight="1" thickBot="1" x14ac:dyDescent="0.25">
      <c r="A218" s="107"/>
      <c r="B218" s="16" t="s">
        <v>45</v>
      </c>
      <c r="C218" s="108"/>
      <c r="D218" s="109"/>
      <c r="E218" s="112"/>
      <c r="F218" s="94"/>
      <c r="G218" s="90"/>
      <c r="H218" s="95"/>
      <c r="I218" s="85"/>
    </row>
    <row r="219" spans="1:9" ht="30.75" customHeight="1" thickBot="1" x14ac:dyDescent="0.25">
      <c r="A219" s="107"/>
      <c r="B219" s="16" t="s">
        <v>50</v>
      </c>
      <c r="C219" s="108"/>
      <c r="D219" s="109"/>
      <c r="E219" s="112"/>
      <c r="F219" s="94"/>
      <c r="G219" s="90"/>
      <c r="H219" s="95"/>
      <c r="I219" s="85"/>
    </row>
    <row r="220" spans="1:9" ht="30.75" customHeight="1" thickBot="1" x14ac:dyDescent="0.25">
      <c r="A220" s="107"/>
      <c r="B220" s="16" t="s">
        <v>76</v>
      </c>
      <c r="C220" s="108"/>
      <c r="D220" s="109"/>
      <c r="E220" s="112"/>
      <c r="F220" s="94"/>
      <c r="G220" s="90"/>
      <c r="H220" s="95"/>
      <c r="I220" s="85"/>
    </row>
    <row r="221" spans="1:9" ht="30.75" customHeight="1" thickBot="1" x14ac:dyDescent="0.25">
      <c r="A221" s="107"/>
      <c r="B221" s="16" t="s">
        <v>88</v>
      </c>
      <c r="C221" s="108"/>
      <c r="D221" s="109"/>
      <c r="E221" s="112"/>
      <c r="F221" s="94"/>
      <c r="G221" s="90"/>
      <c r="H221" s="95"/>
      <c r="I221" s="85"/>
    </row>
    <row r="222" spans="1:9" ht="30.75" customHeight="1" thickBot="1" x14ac:dyDescent="0.25">
      <c r="A222" s="107"/>
      <c r="B222" s="16" t="s">
        <v>131</v>
      </c>
      <c r="C222" s="108"/>
      <c r="D222" s="109"/>
      <c r="E222" s="113"/>
      <c r="F222" s="94"/>
      <c r="G222" s="91"/>
      <c r="H222" s="95"/>
      <c r="I222" s="85"/>
    </row>
    <row r="223" spans="1:9" ht="30.75" customHeight="1" thickBot="1" x14ac:dyDescent="0.25">
      <c r="A223" s="99">
        <v>60</v>
      </c>
      <c r="B223" s="17" t="s">
        <v>132</v>
      </c>
      <c r="C223" s="100">
        <v>2000</v>
      </c>
      <c r="D223" s="101">
        <v>24.85</v>
      </c>
      <c r="E223" s="129"/>
      <c r="F223" s="96"/>
      <c r="G223" s="104"/>
      <c r="H223" s="102">
        <f>C223*D223</f>
        <v>49700</v>
      </c>
      <c r="I223" s="93">
        <f>C223*F223</f>
        <v>0</v>
      </c>
    </row>
    <row r="224" spans="1:9" ht="30.75" customHeight="1" thickBot="1" x14ac:dyDescent="0.25">
      <c r="A224" s="99"/>
      <c r="B224" s="16" t="s">
        <v>122</v>
      </c>
      <c r="C224" s="100"/>
      <c r="D224" s="101"/>
      <c r="E224" s="130"/>
      <c r="F224" s="96"/>
      <c r="G224" s="105"/>
      <c r="H224" s="103"/>
      <c r="I224" s="93"/>
    </row>
    <row r="225" spans="1:9" ht="30.75" customHeight="1" thickBot="1" x14ac:dyDescent="0.25">
      <c r="A225" s="99"/>
      <c r="B225" s="16" t="s">
        <v>119</v>
      </c>
      <c r="C225" s="100"/>
      <c r="D225" s="101"/>
      <c r="E225" s="130"/>
      <c r="F225" s="96"/>
      <c r="G225" s="105"/>
      <c r="H225" s="103"/>
      <c r="I225" s="93"/>
    </row>
    <row r="226" spans="1:9" ht="30.75" customHeight="1" thickBot="1" x14ac:dyDescent="0.25">
      <c r="A226" s="99"/>
      <c r="B226" s="9" t="s">
        <v>133</v>
      </c>
      <c r="C226" s="100"/>
      <c r="D226" s="101"/>
      <c r="E226" s="130"/>
      <c r="F226" s="96"/>
      <c r="G226" s="105"/>
      <c r="H226" s="103"/>
      <c r="I226" s="93"/>
    </row>
    <row r="227" spans="1:9" ht="30.75" customHeight="1" thickBot="1" x14ac:dyDescent="0.25">
      <c r="A227" s="99"/>
      <c r="B227" s="9" t="s">
        <v>134</v>
      </c>
      <c r="C227" s="100"/>
      <c r="D227" s="101"/>
      <c r="E227" s="130"/>
      <c r="F227" s="96"/>
      <c r="G227" s="105"/>
      <c r="H227" s="103"/>
      <c r="I227" s="93"/>
    </row>
    <row r="228" spans="1:9" ht="30.75" customHeight="1" thickBot="1" x14ac:dyDescent="0.25">
      <c r="A228" s="99"/>
      <c r="B228" s="16" t="s">
        <v>144</v>
      </c>
      <c r="C228" s="100"/>
      <c r="D228" s="101"/>
      <c r="E228" s="130"/>
      <c r="F228" s="96"/>
      <c r="G228" s="105"/>
      <c r="H228" s="103"/>
      <c r="I228" s="93"/>
    </row>
    <row r="229" spans="1:9" ht="30.75" customHeight="1" thickBot="1" x14ac:dyDescent="0.25">
      <c r="A229" s="99"/>
      <c r="B229" s="16" t="s">
        <v>127</v>
      </c>
      <c r="C229" s="100"/>
      <c r="D229" s="101"/>
      <c r="E229" s="130"/>
      <c r="F229" s="96"/>
      <c r="G229" s="105"/>
      <c r="H229" s="103"/>
      <c r="I229" s="93"/>
    </row>
    <row r="230" spans="1:9" ht="30.75" customHeight="1" thickBot="1" x14ac:dyDescent="0.25">
      <c r="A230" s="99"/>
      <c r="B230" s="16" t="s">
        <v>128</v>
      </c>
      <c r="C230" s="100"/>
      <c r="D230" s="101"/>
      <c r="E230" s="130"/>
      <c r="F230" s="96"/>
      <c r="G230" s="105"/>
      <c r="H230" s="103"/>
      <c r="I230" s="93"/>
    </row>
    <row r="231" spans="1:9" ht="30.75" customHeight="1" thickBot="1" x14ac:dyDescent="0.25">
      <c r="A231" s="99"/>
      <c r="B231" s="16" t="s">
        <v>146</v>
      </c>
      <c r="C231" s="100"/>
      <c r="D231" s="101"/>
      <c r="E231" s="130"/>
      <c r="F231" s="96"/>
      <c r="G231" s="105"/>
      <c r="H231" s="103"/>
      <c r="I231" s="93"/>
    </row>
    <row r="232" spans="1:9" ht="30.75" customHeight="1" thickBot="1" x14ac:dyDescent="0.25">
      <c r="A232" s="99"/>
      <c r="B232" s="16" t="s">
        <v>147</v>
      </c>
      <c r="C232" s="100"/>
      <c r="D232" s="101"/>
      <c r="E232" s="130"/>
      <c r="F232" s="96"/>
      <c r="G232" s="105"/>
      <c r="H232" s="103"/>
      <c r="I232" s="93"/>
    </row>
    <row r="233" spans="1:9" ht="30.75" customHeight="1" thickBot="1" x14ac:dyDescent="0.25">
      <c r="A233" s="99"/>
      <c r="B233" s="16" t="s">
        <v>123</v>
      </c>
      <c r="C233" s="100"/>
      <c r="D233" s="101"/>
      <c r="E233" s="130"/>
      <c r="F233" s="96"/>
      <c r="G233" s="105"/>
      <c r="H233" s="103"/>
      <c r="I233" s="93"/>
    </row>
    <row r="234" spans="1:9" ht="30.75" customHeight="1" thickBot="1" x14ac:dyDescent="0.25">
      <c r="A234" s="99"/>
      <c r="B234" s="16" t="s">
        <v>45</v>
      </c>
      <c r="C234" s="100"/>
      <c r="D234" s="101"/>
      <c r="E234" s="130"/>
      <c r="F234" s="96"/>
      <c r="G234" s="105"/>
      <c r="H234" s="103"/>
      <c r="I234" s="93"/>
    </row>
    <row r="235" spans="1:9" ht="30.75" customHeight="1" thickBot="1" x14ac:dyDescent="0.25">
      <c r="A235" s="99"/>
      <c r="B235" s="16" t="s">
        <v>50</v>
      </c>
      <c r="C235" s="100"/>
      <c r="D235" s="101"/>
      <c r="E235" s="130"/>
      <c r="F235" s="96"/>
      <c r="G235" s="105"/>
      <c r="H235" s="103"/>
      <c r="I235" s="93"/>
    </row>
    <row r="236" spans="1:9" ht="30.75" customHeight="1" thickBot="1" x14ac:dyDescent="0.25">
      <c r="A236" s="99"/>
      <c r="B236" s="16" t="s">
        <v>124</v>
      </c>
      <c r="C236" s="100"/>
      <c r="D236" s="101"/>
      <c r="E236" s="130"/>
      <c r="F236" s="96"/>
      <c r="G236" s="105"/>
      <c r="H236" s="103"/>
      <c r="I236" s="93"/>
    </row>
    <row r="237" spans="1:9" ht="30.75" customHeight="1" thickBot="1" x14ac:dyDescent="0.25">
      <c r="A237" s="99"/>
      <c r="B237" s="16" t="s">
        <v>88</v>
      </c>
      <c r="C237" s="100"/>
      <c r="D237" s="101"/>
      <c r="E237" s="130"/>
      <c r="F237" s="96"/>
      <c r="G237" s="105"/>
      <c r="H237" s="103"/>
      <c r="I237" s="93"/>
    </row>
    <row r="238" spans="1:9" ht="30.75" customHeight="1" thickBot="1" x14ac:dyDescent="0.25">
      <c r="A238" s="99"/>
      <c r="B238" s="16" t="s">
        <v>125</v>
      </c>
      <c r="C238" s="100"/>
      <c r="D238" s="101"/>
      <c r="E238" s="131"/>
      <c r="F238" s="96"/>
      <c r="G238" s="106"/>
      <c r="H238" s="103"/>
      <c r="I238" s="93"/>
    </row>
    <row r="239" spans="1:9" ht="13.5" thickBot="1" x14ac:dyDescent="0.25">
      <c r="A239" s="28"/>
      <c r="B239" s="28"/>
      <c r="C239" s="28"/>
      <c r="D239" s="28"/>
      <c r="E239" s="28"/>
      <c r="F239" s="28"/>
      <c r="G239" s="28"/>
      <c r="H239" s="28"/>
      <c r="I239" s="28"/>
    </row>
    <row r="240" spans="1:9" x14ac:dyDescent="0.2">
      <c r="A240" s="28"/>
      <c r="B240" s="28"/>
      <c r="C240" s="29" t="s">
        <v>157</v>
      </c>
      <c r="D240" s="30"/>
      <c r="E240" s="30"/>
      <c r="F240" s="30"/>
      <c r="G240" s="30"/>
      <c r="H240" s="30"/>
      <c r="I240" s="31">
        <f>SUM(I14:I238)</f>
        <v>0</v>
      </c>
    </row>
    <row r="241" spans="1:12" x14ac:dyDescent="0.2">
      <c r="A241" s="28"/>
      <c r="B241" s="28"/>
      <c r="C241" s="32" t="s">
        <v>164</v>
      </c>
      <c r="D241" s="33"/>
      <c r="E241" s="33"/>
      <c r="F241" s="33"/>
      <c r="G241" s="33"/>
      <c r="H241" s="33"/>
      <c r="I241" s="34">
        <f>SUM(H14:H238)</f>
        <v>425408.16400000005</v>
      </c>
    </row>
    <row r="242" spans="1:12" ht="13.5" thickBot="1" x14ac:dyDescent="0.25">
      <c r="A242" s="28"/>
      <c r="B242" s="28"/>
      <c r="C242" s="35" t="s">
        <v>158</v>
      </c>
      <c r="D242" s="36"/>
      <c r="E242" s="36"/>
      <c r="F242" s="36"/>
      <c r="G242" s="36"/>
      <c r="H242" s="36"/>
      <c r="I242" s="37">
        <f>I240-I241</f>
        <v>-425408.16400000005</v>
      </c>
    </row>
    <row r="243" spans="1:12" ht="13.5" thickBot="1" x14ac:dyDescent="0.25">
      <c r="A243" s="28"/>
      <c r="B243" s="28"/>
      <c r="C243" s="28"/>
      <c r="D243" s="28"/>
      <c r="E243" s="28"/>
      <c r="F243" s="28"/>
      <c r="G243" s="28"/>
      <c r="H243" s="28"/>
      <c r="I243" s="28"/>
    </row>
    <row r="244" spans="1:12" x14ac:dyDescent="0.2">
      <c r="A244" s="28"/>
      <c r="B244" s="28"/>
      <c r="C244" s="29" t="s">
        <v>160</v>
      </c>
      <c r="D244" s="30"/>
      <c r="E244" s="30"/>
      <c r="F244" s="30"/>
      <c r="G244" s="30"/>
      <c r="H244" s="30"/>
      <c r="I244" s="31">
        <f>I240*4</f>
        <v>0</v>
      </c>
    </row>
    <row r="245" spans="1:12" x14ac:dyDescent="0.2">
      <c r="A245" s="28"/>
      <c r="B245" s="28"/>
      <c r="C245" s="38" t="s">
        <v>161</v>
      </c>
      <c r="D245" s="39"/>
      <c r="E245" s="39"/>
      <c r="F245" s="39"/>
      <c r="G245" s="40"/>
      <c r="H245" s="40"/>
      <c r="I245" s="41">
        <f>I241*4</f>
        <v>1701632.6560000002</v>
      </c>
    </row>
    <row r="246" spans="1:12" x14ac:dyDescent="0.2">
      <c r="A246" s="28"/>
      <c r="B246" s="28"/>
      <c r="C246" s="42" t="s">
        <v>162</v>
      </c>
      <c r="D246" s="43"/>
      <c r="E246" s="43"/>
      <c r="F246" s="43"/>
      <c r="G246" s="43"/>
      <c r="H246" s="43"/>
      <c r="I246" s="44">
        <f>I244*G14</f>
        <v>0</v>
      </c>
    </row>
    <row r="247" spans="1:12" ht="15.75" customHeight="1" thickBot="1" x14ac:dyDescent="0.25">
      <c r="A247" s="28"/>
      <c r="B247" s="28"/>
      <c r="C247" s="35" t="s">
        <v>163</v>
      </c>
      <c r="D247" s="36"/>
      <c r="E247" s="36"/>
      <c r="F247" s="36"/>
      <c r="G247" s="36"/>
      <c r="H247" s="36"/>
      <c r="I247" s="37">
        <f>I244-I245</f>
        <v>-1701632.6560000002</v>
      </c>
    </row>
    <row r="248" spans="1:12" x14ac:dyDescent="0.2">
      <c r="A248" s="28"/>
      <c r="B248" s="28"/>
      <c r="C248" s="53"/>
      <c r="D248" s="54"/>
      <c r="E248" s="54"/>
      <c r="F248" s="54"/>
      <c r="G248" s="54"/>
      <c r="H248" s="54"/>
      <c r="I248" s="55"/>
    </row>
    <row r="249" spans="1:12" ht="13.5" thickBot="1" x14ac:dyDescent="0.25">
      <c r="A249" s="28"/>
      <c r="B249" s="28"/>
      <c r="C249" s="53"/>
      <c r="D249" s="54"/>
      <c r="E249" s="54"/>
      <c r="F249" s="54"/>
      <c r="G249" s="54"/>
      <c r="H249" s="54"/>
      <c r="I249" s="55"/>
    </row>
    <row r="250" spans="1:12" s="56" customFormat="1" x14ac:dyDescent="0.2">
      <c r="A250" s="79" t="s">
        <v>183</v>
      </c>
      <c r="B250" s="80"/>
      <c r="C250" s="80"/>
      <c r="D250" s="80"/>
      <c r="E250" s="81"/>
      <c r="J250" s="57"/>
      <c r="K250" s="58"/>
      <c r="L250" s="59"/>
    </row>
    <row r="251" spans="1:12" s="56" customFormat="1" ht="33" customHeight="1" thickBot="1" x14ac:dyDescent="0.25">
      <c r="A251" s="82"/>
      <c r="B251" s="83"/>
      <c r="C251" s="83"/>
      <c r="D251" s="83"/>
      <c r="E251" s="84"/>
      <c r="J251" s="57"/>
      <c r="K251" s="58"/>
      <c r="L251" s="59"/>
    </row>
    <row r="252" spans="1:12" x14ac:dyDescent="0.2">
      <c r="A252" s="28"/>
      <c r="B252" s="28"/>
      <c r="C252" s="53"/>
      <c r="D252" s="54"/>
      <c r="E252" s="54"/>
      <c r="F252" s="54"/>
      <c r="G252" s="54"/>
      <c r="H252" s="54"/>
      <c r="I252" s="55"/>
    </row>
    <row r="255" spans="1:12" ht="13.5" thickBot="1" x14ac:dyDescent="0.25"/>
    <row r="256" spans="1:12" ht="34.5" customHeight="1" thickBot="1" x14ac:dyDescent="0.25">
      <c r="A256" s="67" t="s">
        <v>176</v>
      </c>
      <c r="B256" s="68"/>
      <c r="C256" s="62" t="s">
        <v>170</v>
      </c>
      <c r="D256" s="69" t="s">
        <v>180</v>
      </c>
      <c r="E256" s="70"/>
    </row>
    <row r="257" spans="1:5" ht="53.25" customHeight="1" thickBot="1" x14ac:dyDescent="0.25">
      <c r="A257" s="71" t="s">
        <v>178</v>
      </c>
      <c r="B257" s="51" t="s">
        <v>179</v>
      </c>
      <c r="C257" s="77"/>
      <c r="D257" s="73"/>
      <c r="E257" s="74"/>
    </row>
    <row r="258" spans="1:5" ht="54.75" customHeight="1" thickBot="1" x14ac:dyDescent="0.25">
      <c r="A258" s="72"/>
      <c r="B258" s="52" t="s">
        <v>174</v>
      </c>
      <c r="C258" s="78"/>
      <c r="D258" s="75"/>
      <c r="E258" s="76"/>
    </row>
    <row r="261" spans="1:5" ht="13.5" thickBot="1" x14ac:dyDescent="0.25"/>
    <row r="262" spans="1:5" ht="39.75" customHeight="1" thickBot="1" x14ac:dyDescent="0.25">
      <c r="A262" s="117" t="s">
        <v>169</v>
      </c>
      <c r="B262" s="118"/>
      <c r="C262" s="62" t="s">
        <v>170</v>
      </c>
      <c r="D262" s="119" t="s">
        <v>171</v>
      </c>
      <c r="E262" s="120"/>
    </row>
    <row r="263" spans="1:5" ht="40.5" customHeight="1" thickBot="1" x14ac:dyDescent="0.25">
      <c r="A263" s="121" t="s">
        <v>172</v>
      </c>
      <c r="B263" s="60" t="s">
        <v>173</v>
      </c>
      <c r="C263" s="77"/>
      <c r="D263" s="123"/>
      <c r="E263" s="124"/>
    </row>
    <row r="264" spans="1:5" ht="37.5" customHeight="1" thickBot="1" x14ac:dyDescent="0.25">
      <c r="A264" s="122"/>
      <c r="B264" s="61" t="s">
        <v>174</v>
      </c>
      <c r="C264" s="78"/>
      <c r="D264" s="75"/>
      <c r="E264" s="76"/>
    </row>
  </sheetData>
  <mergeCells count="229">
    <mergeCell ref="E188:E195"/>
    <mergeCell ref="E196:E205"/>
    <mergeCell ref="E206:E222"/>
    <mergeCell ref="E223:E238"/>
    <mergeCell ref="E136:E141"/>
    <mergeCell ref="E142:E147"/>
    <mergeCell ref="E148:E151"/>
    <mergeCell ref="E152:E160"/>
    <mergeCell ref="A136:A141"/>
    <mergeCell ref="E161:E164"/>
    <mergeCell ref="E165:E172"/>
    <mergeCell ref="E173:E177"/>
    <mergeCell ref="E178:E182"/>
    <mergeCell ref="E75:E79"/>
    <mergeCell ref="E80:E86"/>
    <mergeCell ref="E87:E94"/>
    <mergeCell ref="E95:E100"/>
    <mergeCell ref="E101:E106"/>
    <mergeCell ref="E107:E113"/>
    <mergeCell ref="E114:E119"/>
    <mergeCell ref="E120:E126"/>
    <mergeCell ref="E127:E131"/>
    <mergeCell ref="D173:D177"/>
    <mergeCell ref="A262:B262"/>
    <mergeCell ref="D262:E262"/>
    <mergeCell ref="A263:A264"/>
    <mergeCell ref="D263:E264"/>
    <mergeCell ref="C263:C264"/>
    <mergeCell ref="A67:A74"/>
    <mergeCell ref="C67:C74"/>
    <mergeCell ref="D67:D74"/>
    <mergeCell ref="H67:H74"/>
    <mergeCell ref="A95:A100"/>
    <mergeCell ref="C95:C100"/>
    <mergeCell ref="D95:D100"/>
    <mergeCell ref="H95:H100"/>
    <mergeCell ref="A114:A119"/>
    <mergeCell ref="C114:C119"/>
    <mergeCell ref="D114:D119"/>
    <mergeCell ref="H114:H119"/>
    <mergeCell ref="A127:A131"/>
    <mergeCell ref="C127:C131"/>
    <mergeCell ref="D127:D131"/>
    <mergeCell ref="A152:A160"/>
    <mergeCell ref="C152:C160"/>
    <mergeCell ref="D152:D160"/>
    <mergeCell ref="E67:E74"/>
    <mergeCell ref="A57:A66"/>
    <mergeCell ref="C57:C66"/>
    <mergeCell ref="D57:D66"/>
    <mergeCell ref="H57:H66"/>
    <mergeCell ref="D45:D49"/>
    <mergeCell ref="H45:H49"/>
    <mergeCell ref="I45:I49"/>
    <mergeCell ref="A50:A56"/>
    <mergeCell ref="C50:C56"/>
    <mergeCell ref="D50:D56"/>
    <mergeCell ref="E50:E56"/>
    <mergeCell ref="E57:E66"/>
    <mergeCell ref="I87:I94"/>
    <mergeCell ref="A87:A94"/>
    <mergeCell ref="C87:C94"/>
    <mergeCell ref="D87:D94"/>
    <mergeCell ref="H87:H94"/>
    <mergeCell ref="F87:F94"/>
    <mergeCell ref="A5:C5"/>
    <mergeCell ref="A6:B6"/>
    <mergeCell ref="C45:C49"/>
    <mergeCell ref="A45:A49"/>
    <mergeCell ref="A7:I7"/>
    <mergeCell ref="C80:C86"/>
    <mergeCell ref="D80:D86"/>
    <mergeCell ref="H80:H86"/>
    <mergeCell ref="I80:I86"/>
    <mergeCell ref="A75:A79"/>
    <mergeCell ref="C75:C79"/>
    <mergeCell ref="D75:D79"/>
    <mergeCell ref="H75:H79"/>
    <mergeCell ref="I75:I79"/>
    <mergeCell ref="A80:A86"/>
    <mergeCell ref="I67:I74"/>
    <mergeCell ref="H50:H56"/>
    <mergeCell ref="I50:I56"/>
    <mergeCell ref="I114:I119"/>
    <mergeCell ref="I101:I106"/>
    <mergeCell ref="A107:A113"/>
    <mergeCell ref="C107:C113"/>
    <mergeCell ref="D107:D113"/>
    <mergeCell ref="H107:H113"/>
    <mergeCell ref="I107:I113"/>
    <mergeCell ref="A101:A106"/>
    <mergeCell ref="C101:C106"/>
    <mergeCell ref="D101:D106"/>
    <mergeCell ref="H101:H106"/>
    <mergeCell ref="I127:I131"/>
    <mergeCell ref="A120:A126"/>
    <mergeCell ref="C120:C126"/>
    <mergeCell ref="D120:D126"/>
    <mergeCell ref="H120:H126"/>
    <mergeCell ref="I120:I126"/>
    <mergeCell ref="A142:A147"/>
    <mergeCell ref="C142:C147"/>
    <mergeCell ref="D142:D147"/>
    <mergeCell ref="H142:H147"/>
    <mergeCell ref="I142:I147"/>
    <mergeCell ref="I132:I135"/>
    <mergeCell ref="C136:C141"/>
    <mergeCell ref="D136:D141"/>
    <mergeCell ref="H136:H141"/>
    <mergeCell ref="I136:I141"/>
    <mergeCell ref="A132:A135"/>
    <mergeCell ref="C132:C135"/>
    <mergeCell ref="D132:D135"/>
    <mergeCell ref="H132:H135"/>
    <mergeCell ref="F127:F131"/>
    <mergeCell ref="F132:F135"/>
    <mergeCell ref="H127:H131"/>
    <mergeCell ref="E132:E135"/>
    <mergeCell ref="H152:H160"/>
    <mergeCell ref="I152:I160"/>
    <mergeCell ref="A148:A151"/>
    <mergeCell ref="C148:C151"/>
    <mergeCell ref="D148:D151"/>
    <mergeCell ref="H148:H151"/>
    <mergeCell ref="I148:I151"/>
    <mergeCell ref="I183:I187"/>
    <mergeCell ref="A165:A172"/>
    <mergeCell ref="C165:C172"/>
    <mergeCell ref="D165:D172"/>
    <mergeCell ref="H165:H172"/>
    <mergeCell ref="A161:A164"/>
    <mergeCell ref="C161:C164"/>
    <mergeCell ref="D161:D164"/>
    <mergeCell ref="F161:F164"/>
    <mergeCell ref="G161:G164"/>
    <mergeCell ref="I173:I177"/>
    <mergeCell ref="A178:A182"/>
    <mergeCell ref="C178:C182"/>
    <mergeCell ref="D178:D182"/>
    <mergeCell ref="H178:H182"/>
    <mergeCell ref="A173:A177"/>
    <mergeCell ref="C173:C177"/>
    <mergeCell ref="H173:H177"/>
    <mergeCell ref="A183:A187"/>
    <mergeCell ref="C183:C187"/>
    <mergeCell ref="A223:A238"/>
    <mergeCell ref="C223:C238"/>
    <mergeCell ref="D223:D238"/>
    <mergeCell ref="H223:H238"/>
    <mergeCell ref="G223:G238"/>
    <mergeCell ref="H196:H205"/>
    <mergeCell ref="A206:A222"/>
    <mergeCell ref="C206:C222"/>
    <mergeCell ref="D206:D222"/>
    <mergeCell ref="H206:H222"/>
    <mergeCell ref="G206:G222"/>
    <mergeCell ref="A196:A205"/>
    <mergeCell ref="C196:C205"/>
    <mergeCell ref="D196:D205"/>
    <mergeCell ref="D183:D187"/>
    <mergeCell ref="H183:H187"/>
    <mergeCell ref="A188:A195"/>
    <mergeCell ref="C188:C195"/>
    <mergeCell ref="D188:D195"/>
    <mergeCell ref="H188:H195"/>
    <mergeCell ref="E183:E187"/>
    <mergeCell ref="G95:G100"/>
    <mergeCell ref="G101:G106"/>
    <mergeCell ref="G107:G113"/>
    <mergeCell ref="G114:G119"/>
    <mergeCell ref="G120:G126"/>
    <mergeCell ref="G148:G151"/>
    <mergeCell ref="G152:G160"/>
    <mergeCell ref="F95:F100"/>
    <mergeCell ref="F101:F106"/>
    <mergeCell ref="F107:F113"/>
    <mergeCell ref="F114:F119"/>
    <mergeCell ref="F120:F126"/>
    <mergeCell ref="F136:F141"/>
    <mergeCell ref="F142:F147"/>
    <mergeCell ref="F148:F151"/>
    <mergeCell ref="H2:I2"/>
    <mergeCell ref="I223:I238"/>
    <mergeCell ref="F188:F195"/>
    <mergeCell ref="F183:F187"/>
    <mergeCell ref="F45:F49"/>
    <mergeCell ref="F50:F56"/>
    <mergeCell ref="F57:F66"/>
    <mergeCell ref="F67:F74"/>
    <mergeCell ref="F75:F79"/>
    <mergeCell ref="F80:F86"/>
    <mergeCell ref="I165:I172"/>
    <mergeCell ref="H161:H164"/>
    <mergeCell ref="I161:I164"/>
    <mergeCell ref="I95:I100"/>
    <mergeCell ref="I57:I66"/>
    <mergeCell ref="F165:F172"/>
    <mergeCell ref="F173:F177"/>
    <mergeCell ref="F178:F182"/>
    <mergeCell ref="F196:F205"/>
    <mergeCell ref="F206:F222"/>
    <mergeCell ref="F223:F238"/>
    <mergeCell ref="I188:I195"/>
    <mergeCell ref="I178:I182"/>
    <mergeCell ref="F152:F160"/>
    <mergeCell ref="A256:B256"/>
    <mergeCell ref="D256:E256"/>
    <mergeCell ref="A257:A258"/>
    <mergeCell ref="D257:E258"/>
    <mergeCell ref="C257:C258"/>
    <mergeCell ref="A250:E251"/>
    <mergeCell ref="I206:I222"/>
    <mergeCell ref="I196:I205"/>
    <mergeCell ref="G45:G49"/>
    <mergeCell ref="G57:G66"/>
    <mergeCell ref="G67:G74"/>
    <mergeCell ref="G75:G79"/>
    <mergeCell ref="G80:G86"/>
    <mergeCell ref="G87:G94"/>
    <mergeCell ref="G165:G172"/>
    <mergeCell ref="G173:G177"/>
    <mergeCell ref="G178:G182"/>
    <mergeCell ref="G183:G187"/>
    <mergeCell ref="G188:G195"/>
    <mergeCell ref="G196:G205"/>
    <mergeCell ref="G127:G131"/>
    <mergeCell ref="G132:G135"/>
    <mergeCell ref="G136:G141"/>
    <mergeCell ref="G142:G147"/>
  </mergeCells>
  <conditionalFormatting sqref="B24:B34">
    <cfRule type="cellIs" dxfId="12" priority="3" stopIfTrue="1" operator="equal">
      <formula>"OUT"</formula>
    </cfRule>
    <cfRule type="cellIs" dxfId="11" priority="4" stopIfTrue="1" operator="equal">
      <formula>"LAN"</formula>
    </cfRule>
    <cfRule type="cellIs" dxfId="10" priority="5" stopIfTrue="1" operator="equal">
      <formula>"CPT"</formula>
    </cfRule>
    <cfRule type="cellIs" dxfId="9" priority="6" stopIfTrue="1" operator="equal">
      <formula>"DHT"</formula>
    </cfRule>
    <cfRule type="cellIs" dxfId="8" priority="7" stopIfTrue="1" operator="equal">
      <formula>"DES"</formula>
    </cfRule>
    <cfRule type="cellIs" dxfId="7" priority="8" stopIfTrue="1" operator="equal">
      <formula>"{DES;DHT}"</formula>
    </cfRule>
    <cfRule type="cellIs" dxfId="6" priority="9" stopIfTrue="1" operator="equal">
      <formula>"CAT"</formula>
    </cfRule>
  </conditionalFormatting>
  <conditionalFormatting sqref="D14:D44 F14:G45 F50:G50 F57:G57 F75:G75 F80:G80 F87:G87 F95:G95 F101:G101 F107:G107 F114:G114 F120:G120 F127:G127 F132:G132 F136:G142 F148:G148 F152:G152 F165:G165 F173:G173 F178:G178 F183:G183">
    <cfRule type="cellIs" dxfId="5" priority="112" stopIfTrue="1" operator="greaterThan">
      <formula>B14</formula>
    </cfRule>
    <cfRule type="cellIs" dxfId="4" priority="113" stopIfTrue="1" operator="greaterThan">
      <formula>"n14"</formula>
    </cfRule>
  </conditionalFormatting>
  <conditionalFormatting sqref="E14:E45 D45 D50:E50 D57:E57 D67:E67 D75:E75 D80:E80 D87:E87 D95:E95 D101:E101 D107:E107 D114:E114 D120:E120 D127:E127 D132:E132 D136:E142 D148:E148 D152:E152 D165:E165 D173:E173 D178:E178 D183:E183">
    <cfRule type="cellIs" dxfId="3" priority="10" stopIfTrue="1" operator="greaterThan">
      <formula>C14</formula>
    </cfRule>
    <cfRule type="cellIs" dxfId="2" priority="11" stopIfTrue="1" operator="greaterThan">
      <formula>"n14"</formula>
    </cfRule>
  </conditionalFormatting>
  <conditionalFormatting sqref="F67:G67">
    <cfRule type="cellIs" dxfId="1" priority="246" stopIfTrue="1" operator="greaterThan">
      <formula>D67</formula>
    </cfRule>
    <cfRule type="cellIs" dxfId="0" priority="247" stopIfTrue="1" operator="greaterThan">
      <formula>"n14"</formula>
    </cfRule>
  </conditionalFormatting>
  <pageMargins left="0.7" right="0.7" top="0.75" bottom="0.75" header="0.3" footer="0.3"/>
  <pageSetup paperSize="9" orientation="portrait" r:id="rId1"/>
  <ignoredErrors>
    <ignoredError sqref="H17:H18 H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Instruccions</vt:lpstr>
      <vt:lpstr>LOT ÚNIC COBERTURA QUIRÚRGICA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Fernandez Maria Victoria</dc:creator>
  <cp:lastModifiedBy>Amalia Noguera Jimeno</cp:lastModifiedBy>
  <cp:lastPrinted>2024-02-14T07:37:46Z</cp:lastPrinted>
  <dcterms:created xsi:type="dcterms:W3CDTF">2023-05-29T07:38:47Z</dcterms:created>
  <dcterms:modified xsi:type="dcterms:W3CDTF">2025-01-08T06:57:00Z</dcterms:modified>
</cp:coreProperties>
</file>